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stratovaua\Desktop\"/>
    </mc:Choice>
  </mc:AlternateContent>
  <bookViews>
    <workbookView xWindow="0" yWindow="0" windowWidth="28800" windowHeight="12720" activeTab="3"/>
  </bookViews>
  <sheets>
    <sheet name="15-09-2016" sheetId="1" r:id="rId1"/>
    <sheet name="15-12-2016" sheetId="3" r:id="rId2"/>
    <sheet name="15-03-2017" sheetId="4" r:id="rId3"/>
    <sheet name="15-06-2017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5" l="1"/>
  <c r="I63" i="5" l="1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H10" i="4" l="1"/>
  <c r="I10" i="4"/>
  <c r="I14" i="4"/>
  <c r="I22" i="4"/>
  <c r="I28" i="4"/>
  <c r="I38" i="4"/>
  <c r="I46" i="4"/>
  <c r="I54" i="4"/>
  <c r="H6" i="4"/>
  <c r="I6" i="4" s="1"/>
  <c r="H7" i="4"/>
  <c r="I7" i="4" s="1"/>
  <c r="H8" i="4"/>
  <c r="I8" i="4" s="1"/>
  <c r="H9" i="4"/>
  <c r="I9" i="4" s="1"/>
  <c r="H11" i="4"/>
  <c r="I11" i="4" s="1"/>
  <c r="H12" i="4"/>
  <c r="I12" i="4" s="1"/>
  <c r="H13" i="4"/>
  <c r="I13" i="4" s="1"/>
  <c r="H14" i="4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H23" i="4"/>
  <c r="I23" i="4" s="1"/>
  <c r="H24" i="4"/>
  <c r="I24" i="4" s="1"/>
  <c r="H25" i="4"/>
  <c r="I25" i="4" s="1"/>
  <c r="H26" i="4"/>
  <c r="I26" i="4" s="1"/>
  <c r="H27" i="4"/>
  <c r="I27" i="4" s="1"/>
  <c r="H28" i="4"/>
  <c r="H29" i="4"/>
  <c r="I29" i="4" s="1"/>
  <c r="H30" i="4"/>
  <c r="I30" i="4" s="1"/>
  <c r="H31" i="4"/>
  <c r="I31" i="4" s="1"/>
  <c r="H32" i="4"/>
  <c r="I32" i="4" s="1"/>
  <c r="H33" i="4"/>
  <c r="I33" i="4" s="1"/>
  <c r="H34" i="4"/>
  <c r="I34" i="4" s="1"/>
  <c r="H35" i="4"/>
  <c r="I35" i="4" s="1"/>
  <c r="H36" i="4"/>
  <c r="I36" i="4" s="1"/>
  <c r="H37" i="4"/>
  <c r="I37" i="4" s="1"/>
  <c r="H38" i="4"/>
  <c r="H39" i="4"/>
  <c r="I39" i="4" s="1"/>
  <c r="H40" i="4"/>
  <c r="I40" i="4" s="1"/>
  <c r="H41" i="4"/>
  <c r="I41" i="4" s="1"/>
  <c r="H42" i="4"/>
  <c r="I42" i="4" s="1"/>
  <c r="H43" i="4"/>
  <c r="I43" i="4" s="1"/>
  <c r="H44" i="4"/>
  <c r="I44" i="4" s="1"/>
  <c r="H45" i="4"/>
  <c r="I45" i="4" s="1"/>
  <c r="H46" i="4"/>
  <c r="H47" i="4"/>
  <c r="I47" i="4" s="1"/>
  <c r="H48" i="4"/>
  <c r="I48" i="4" s="1"/>
  <c r="H49" i="4"/>
  <c r="I49" i="4" s="1"/>
  <c r="H50" i="4"/>
  <c r="I50" i="4" s="1"/>
  <c r="H51" i="4"/>
  <c r="I51" i="4" s="1"/>
  <c r="H52" i="4"/>
  <c r="I52" i="4" s="1"/>
  <c r="H53" i="4"/>
  <c r="I53" i="4" s="1"/>
  <c r="H54" i="4"/>
  <c r="H55" i="4"/>
  <c r="I55" i="4" s="1"/>
  <c r="H56" i="4"/>
  <c r="I56" i="4" s="1"/>
  <c r="H57" i="4"/>
  <c r="I57" i="4" s="1"/>
  <c r="H58" i="4"/>
  <c r="I58" i="4" s="1"/>
  <c r="H59" i="4"/>
  <c r="I59" i="4" s="1"/>
  <c r="H60" i="4"/>
  <c r="I60" i="4" s="1"/>
  <c r="H61" i="4"/>
  <c r="I61" i="4" s="1"/>
  <c r="H62" i="4"/>
  <c r="I62" i="4" s="1"/>
  <c r="H5" i="4"/>
  <c r="I5" i="4" s="1"/>
  <c r="H53" i="3" l="1"/>
  <c r="H6" i="3"/>
  <c r="H65" i="3" l="1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I53" i="3"/>
  <c r="H52" i="3"/>
  <c r="I52" i="3" s="1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I6" i="3"/>
  <c r="H5" i="3"/>
  <c r="I5" i="3" s="1"/>
  <c r="H23" i="1" l="1"/>
  <c r="H22" i="1"/>
  <c r="H25" i="1"/>
  <c r="D25" i="1"/>
  <c r="I25" i="1" l="1"/>
  <c r="H26" i="1"/>
  <c r="H24" i="1"/>
  <c r="I23" i="1"/>
  <c r="H66" i="1" l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I26" i="1"/>
  <c r="I24" i="1"/>
  <c r="I22" i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</calcChain>
</file>

<file path=xl/sharedStrings.xml><?xml version="1.0" encoding="utf-8"?>
<sst xmlns="http://schemas.openxmlformats.org/spreadsheetml/2006/main" count="567" uniqueCount="332">
  <si>
    <t>Инструмент</t>
  </si>
  <si>
    <t>Шаг цены</t>
  </si>
  <si>
    <t>Стоимость шага цены</t>
  </si>
  <si>
    <t>Валютные контракты</t>
  </si>
  <si>
    <t>AUDU</t>
  </si>
  <si>
    <t>AUDU-9.16</t>
  </si>
  <si>
    <t>CY</t>
  </si>
  <si>
    <t>CY-12.16</t>
  </si>
  <si>
    <t>ED</t>
  </si>
  <si>
    <t>ED-9.16</t>
  </si>
  <si>
    <t>Eu</t>
  </si>
  <si>
    <t>Eu-12.16</t>
  </si>
  <si>
    <t>GBPU</t>
  </si>
  <si>
    <t>GBPU-9.16</t>
  </si>
  <si>
    <t>Si</t>
  </si>
  <si>
    <t>Si-12.16</t>
  </si>
  <si>
    <t>UCAD</t>
  </si>
  <si>
    <t>UCAD-9.16</t>
  </si>
  <si>
    <t>UCHF</t>
  </si>
  <si>
    <t>UCHF-9.16</t>
  </si>
  <si>
    <t>UJPY</t>
  </si>
  <si>
    <t>UJPY-9.16</t>
  </si>
  <si>
    <t>UTRY</t>
  </si>
  <si>
    <t>UTRY-9.16</t>
  </si>
  <si>
    <t>UUAH</t>
  </si>
  <si>
    <t>UUAH-9.16</t>
  </si>
  <si>
    <t>Процентные контракты</t>
  </si>
  <si>
    <t>OF10</t>
  </si>
  <si>
    <t>OF10-12.16</t>
  </si>
  <si>
    <t>OF15</t>
  </si>
  <si>
    <t>OF15-12.16</t>
  </si>
  <si>
    <t>OFZ2</t>
  </si>
  <si>
    <t>OFZ2-12.16</t>
  </si>
  <si>
    <t>OFZ4</t>
  </si>
  <si>
    <t>OFZ4-12.16</t>
  </si>
  <si>
    <t>OFZ6</t>
  </si>
  <si>
    <t>OFZ6-12.16</t>
  </si>
  <si>
    <t>MOPR</t>
  </si>
  <si>
    <t>MOPR-9.16</t>
  </si>
  <si>
    <t>RF30</t>
  </si>
  <si>
    <t>RF30-12.16</t>
  </si>
  <si>
    <t>Фондовые контракты</t>
  </si>
  <si>
    <t>CHMF</t>
  </si>
  <si>
    <t>CHMF-9.16</t>
  </si>
  <si>
    <t>FEES</t>
  </si>
  <si>
    <t>FEES-9.16</t>
  </si>
  <si>
    <t>GAZR</t>
  </si>
  <si>
    <t>GAZR-9.16</t>
  </si>
  <si>
    <t>GMKR</t>
  </si>
  <si>
    <t>GMKR-9.16</t>
  </si>
  <si>
    <t>HYDR</t>
  </si>
  <si>
    <t>HYDR-9.16</t>
  </si>
  <si>
    <t>LKOH</t>
  </si>
  <si>
    <t>LKOH-9.16</t>
  </si>
  <si>
    <t>MGNT</t>
  </si>
  <si>
    <t>MGNT-9.16</t>
  </si>
  <si>
    <t>MOEX</t>
  </si>
  <si>
    <t>MOEX-9.16</t>
  </si>
  <si>
    <t>MTSI</t>
  </si>
  <si>
    <t>MTSI-9.16</t>
  </si>
  <si>
    <t>NLMK</t>
  </si>
  <si>
    <t>NLMK-9.16</t>
  </si>
  <si>
    <t>NOTK</t>
  </si>
  <si>
    <t>NOTK-9.16</t>
  </si>
  <si>
    <t>ROSN</t>
  </si>
  <si>
    <t>ROSN-9.16</t>
  </si>
  <si>
    <t>RTKM</t>
  </si>
  <si>
    <t>RTKM-9.16</t>
  </si>
  <si>
    <t>SBPR</t>
  </si>
  <si>
    <t>SBPR-9.16</t>
  </si>
  <si>
    <t>SBRF</t>
  </si>
  <si>
    <t>SBRF-9.16</t>
  </si>
  <si>
    <t>SNGP</t>
  </si>
  <si>
    <t>SNGP-9.16</t>
  </si>
  <si>
    <t>SNGR</t>
  </si>
  <si>
    <t>SNGR-9.16</t>
  </si>
  <si>
    <t>TATN</t>
  </si>
  <si>
    <t>TATN-9.16</t>
  </si>
  <si>
    <t>TRNF</t>
  </si>
  <si>
    <t>TRNF-9.16</t>
  </si>
  <si>
    <t>URKA</t>
  </si>
  <si>
    <t>URKA-9.16</t>
  </si>
  <si>
    <t>VTBR</t>
  </si>
  <si>
    <t>VTBR-9.16</t>
  </si>
  <si>
    <t>GBMW</t>
  </si>
  <si>
    <t>GBMW-9.16</t>
  </si>
  <si>
    <t>GDAI</t>
  </si>
  <si>
    <t>GDAI-9.16</t>
  </si>
  <si>
    <t>GDBK</t>
  </si>
  <si>
    <t>GDBK-9.16</t>
  </si>
  <si>
    <t>GSIE</t>
  </si>
  <si>
    <t>GSIE-9.16</t>
  </si>
  <si>
    <t>GVW3</t>
  </si>
  <si>
    <t>GVW3-9.16</t>
  </si>
  <si>
    <t>Индексные контракты</t>
  </si>
  <si>
    <t>MIX</t>
  </si>
  <si>
    <t>MIX-9.16</t>
  </si>
  <si>
    <t>MXI</t>
  </si>
  <si>
    <t>MXI-9.16</t>
  </si>
  <si>
    <t>RTS</t>
  </si>
  <si>
    <t>RTS-9.16</t>
  </si>
  <si>
    <t>RTSS</t>
  </si>
  <si>
    <t>RTSS-9.16</t>
  </si>
  <si>
    <t>RVI</t>
  </si>
  <si>
    <t>RVI-9.16</t>
  </si>
  <si>
    <t>ALSI</t>
  </si>
  <si>
    <t>ALSI-9.16</t>
  </si>
  <si>
    <t>HSIF</t>
  </si>
  <si>
    <t>HSIF-9.16</t>
  </si>
  <si>
    <t>IBVS</t>
  </si>
  <si>
    <t>IBVS-10.16</t>
  </si>
  <si>
    <t>SNSX</t>
  </si>
  <si>
    <t>SNSX-9.16</t>
  </si>
  <si>
    <t>Товарные контракты</t>
  </si>
  <si>
    <t>GOLD</t>
  </si>
  <si>
    <t>GOLD-9.16</t>
  </si>
  <si>
    <t>PLD-9.16</t>
  </si>
  <si>
    <t>PLT</t>
  </si>
  <si>
    <t>PLT-9.16</t>
  </si>
  <si>
    <t>SILV-9.16</t>
  </si>
  <si>
    <t>BR</t>
  </si>
  <si>
    <t>BR-10.16</t>
  </si>
  <si>
    <t>CU</t>
  </si>
  <si>
    <t>CU-9.16</t>
  </si>
  <si>
    <t>SUGR</t>
  </si>
  <si>
    <t>SUGR-10.16</t>
  </si>
  <si>
    <t>Срок*</t>
  </si>
  <si>
    <t>* ближайший срок на вечерний клиринг 15.09.2016</t>
  </si>
  <si>
    <t>PLD**</t>
  </si>
  <si>
    <t>SILV**</t>
  </si>
  <si>
    <t>Группа контрактов</t>
  </si>
  <si>
    <t>РЦ (пункты)</t>
  </si>
  <si>
    <t xml:space="preserve">Биржевые сборы за заключение сделок с фьючерсами </t>
  </si>
  <si>
    <t>Ставка*** (руб.)</t>
  </si>
  <si>
    <t>Ставка (%)</t>
  </si>
  <si>
    <t>*** Вышеуказанные биржевые сборы относятся к регистрации как безадресных, так и адресных сделок с фьючерсами.</t>
  </si>
  <si>
    <t>Скальперские сделки (руб.)****</t>
  </si>
  <si>
    <t xml:space="preserve">** с 19.09.2016 номинал контрактов уменьшен в 10 раз. </t>
  </si>
  <si>
    <t>**** Скальперские сделки</t>
  </si>
  <si>
    <t>(период действия с 03.10.2016 (с 19:00 МСК) до 03.01.2017 (до 19:00 МСК))</t>
  </si>
  <si>
    <t xml:space="preserve"> - </t>
  </si>
  <si>
    <t>Для параметра "Шаг цены" единица измерения определяется в спецификации конкретного контракта.</t>
  </si>
  <si>
    <t>ALRS******</t>
  </si>
  <si>
    <t>RUON*****</t>
  </si>
  <si>
    <t>***** Для RUON - параметр "РЦ (пункты) = (100 - R), где R - среднеарифметическое значение ставок RUONIA за период 15.08.2016 - 15.09.2016</t>
  </si>
  <si>
    <t>****** Для ALRS - параметр "РЦ (пункты) = цена закрытия обыкновенной акции АК "АЛРОСА" (ПАО) на рынке Т+2 на 15.09.2016 г., умноженная на лот контракта (100)</t>
  </si>
  <si>
    <t>RUON</t>
  </si>
  <si>
    <t>ALRS</t>
  </si>
  <si>
    <t>AUDU-12.16</t>
  </si>
  <si>
    <t>CY-3.17</t>
  </si>
  <si>
    <t>ED-12.16</t>
  </si>
  <si>
    <t>Eu-3.17</t>
  </si>
  <si>
    <t>GBPU-12.16</t>
  </si>
  <si>
    <t>Si-3.17</t>
  </si>
  <si>
    <t>UCAD-12.16</t>
  </si>
  <si>
    <t>UCHF-12.16</t>
  </si>
  <si>
    <t>UJPY-12.16</t>
  </si>
  <si>
    <t>UTRY-12.16</t>
  </si>
  <si>
    <t>UUAH-12.16</t>
  </si>
  <si>
    <t>OF10-3.17</t>
  </si>
  <si>
    <t>OF15-3.17</t>
  </si>
  <si>
    <t>OFZ2-3.17</t>
  </si>
  <si>
    <t>OFZ4-3.17</t>
  </si>
  <si>
    <t>OFZ6-3.17</t>
  </si>
  <si>
    <t>MOPR-12.16</t>
  </si>
  <si>
    <t>RUON-12.16</t>
  </si>
  <si>
    <t>ALRS-12.16</t>
  </si>
  <si>
    <t>CHMF-12.16</t>
  </si>
  <si>
    <t>FEES-12.16</t>
  </si>
  <si>
    <t>GAZR-12.16</t>
  </si>
  <si>
    <t>GMKR-12.16</t>
  </si>
  <si>
    <t>HYDR-12.16</t>
  </si>
  <si>
    <t>LKOH-12.16</t>
  </si>
  <si>
    <t>MGNT-12.16</t>
  </si>
  <si>
    <t>MOEX-12.16</t>
  </si>
  <si>
    <t>MTSI-12.16</t>
  </si>
  <si>
    <t>NLMK-12.16</t>
  </si>
  <si>
    <t>NOTK-12.16</t>
  </si>
  <si>
    <t>ROSN-12.16</t>
  </si>
  <si>
    <t>RTKM-12.16</t>
  </si>
  <si>
    <t>SBPR-12.16</t>
  </si>
  <si>
    <t>SBRF-12.16</t>
  </si>
  <si>
    <t>SNGP-12.16</t>
  </si>
  <si>
    <t>SNGR-12.16</t>
  </si>
  <si>
    <t>TATN-12.16</t>
  </si>
  <si>
    <t>TRNF-12.16</t>
  </si>
  <si>
    <t>URKA-12.16</t>
  </si>
  <si>
    <t>VTBR-12.16</t>
  </si>
  <si>
    <t>GBMW-12.16</t>
  </si>
  <si>
    <t>GDAI-12.16</t>
  </si>
  <si>
    <t>GDBK-12.16</t>
  </si>
  <si>
    <t>GSIE-12.16</t>
  </si>
  <si>
    <t>GVW3-12.16</t>
  </si>
  <si>
    <t>MIX-12.16</t>
  </si>
  <si>
    <t>MXI-12.16</t>
  </si>
  <si>
    <t>RTS-12.16</t>
  </si>
  <si>
    <t>RTSS-12.16</t>
  </si>
  <si>
    <t>RVI-12.16</t>
  </si>
  <si>
    <t>ALSI-12.16</t>
  </si>
  <si>
    <t>HSIF-12.16</t>
  </si>
  <si>
    <t>IBVS-12.16</t>
  </si>
  <si>
    <t>SNSX-12.16</t>
  </si>
  <si>
    <t>GOLD-12.16</t>
  </si>
  <si>
    <t>PLD-12.16</t>
  </si>
  <si>
    <t>PLT-12.16</t>
  </si>
  <si>
    <t>SILV-12.16</t>
  </si>
  <si>
    <t>BR-1.17</t>
  </si>
  <si>
    <t>CU-12.16</t>
  </si>
  <si>
    <t>SUGR-3.17</t>
  </si>
  <si>
    <t>* ближайший срок на вечерний клиринг 15.12.2016</t>
  </si>
  <si>
    <t>(период действия с 03.01.2017 (с 19:00 МСК) до 03.04.2017 (до 19:00 МСК))</t>
  </si>
  <si>
    <t>AUDU-3.17</t>
  </si>
  <si>
    <t>ED-3.17</t>
  </si>
  <si>
    <t>GBPU-3.17</t>
  </si>
  <si>
    <t>UCAD-3.17</t>
  </si>
  <si>
    <t>UCHF-3.17</t>
  </si>
  <si>
    <t>UJPY-3.17</t>
  </si>
  <si>
    <t>UTRY-3.17</t>
  </si>
  <si>
    <t>UUAH-3.17</t>
  </si>
  <si>
    <t>OF10-6.17</t>
  </si>
  <si>
    <t>OF15-6.17</t>
  </si>
  <si>
    <t>OFZ2-6.17</t>
  </si>
  <si>
    <t>OFZ4-6.17</t>
  </si>
  <si>
    <t>OFZ6-6.17</t>
  </si>
  <si>
    <t>MOPR-3.17</t>
  </si>
  <si>
    <t>RUON-3.17</t>
  </si>
  <si>
    <t>ALRS-3.17</t>
  </si>
  <si>
    <t>CHMF-3.17</t>
  </si>
  <si>
    <t>FEES-3.17</t>
  </si>
  <si>
    <t>GAZR-3.17</t>
  </si>
  <si>
    <t>GMKR-3.17</t>
  </si>
  <si>
    <t>HYDR-3.17</t>
  </si>
  <si>
    <t>LKOH-3.17</t>
  </si>
  <si>
    <t>MGNT-3.17</t>
  </si>
  <si>
    <t>MOEX-3.17</t>
  </si>
  <si>
    <t>MTSI-3.17</t>
  </si>
  <si>
    <t>NLMK-3.17</t>
  </si>
  <si>
    <t>NOTK-3.17</t>
  </si>
  <si>
    <t>ROSN-3.17</t>
  </si>
  <si>
    <t>RTKM-3.17</t>
  </si>
  <si>
    <t>SBPR-3.17</t>
  </si>
  <si>
    <t>SBRF-3.17</t>
  </si>
  <si>
    <t>SNGP-3.17</t>
  </si>
  <si>
    <t>SNGR-3.17</t>
  </si>
  <si>
    <t>TATN-3.17</t>
  </si>
  <si>
    <t>TRNF-3.17</t>
  </si>
  <si>
    <t>URKA-3.17</t>
  </si>
  <si>
    <t>VTBR-3.17</t>
  </si>
  <si>
    <t>GBMW-3.17</t>
  </si>
  <si>
    <t>GDAI-3.17</t>
  </si>
  <si>
    <t>GDBK-3.17</t>
  </si>
  <si>
    <t>GSIE-3.17</t>
  </si>
  <si>
    <t>GVW3-3.17</t>
  </si>
  <si>
    <t>MIX-3.17</t>
  </si>
  <si>
    <t>MXI-3.17</t>
  </si>
  <si>
    <t>RTS-3.17</t>
  </si>
  <si>
    <t>RTSS-3.17</t>
  </si>
  <si>
    <t>RVI-3.17</t>
  </si>
  <si>
    <t>ALSI-3.17</t>
  </si>
  <si>
    <t>GOLD-3.17</t>
  </si>
  <si>
    <t>PLD-3.17</t>
  </si>
  <si>
    <t>PLT-3.17</t>
  </si>
  <si>
    <t>SILV-3.17</t>
  </si>
  <si>
    <t>BR-4.17</t>
  </si>
  <si>
    <t>CU-3.17</t>
  </si>
  <si>
    <t>SUGR-5.17</t>
  </si>
  <si>
    <t>AUDU-6.17</t>
  </si>
  <si>
    <t>CY-6.17</t>
  </si>
  <si>
    <t>ED-6.17</t>
  </si>
  <si>
    <t>Eu-6.17</t>
  </si>
  <si>
    <t>GBPU-6.17</t>
  </si>
  <si>
    <t>Si-6.17</t>
  </si>
  <si>
    <t>UCAD-6.17</t>
  </si>
  <si>
    <t>UCHF-6.17</t>
  </si>
  <si>
    <t>UJPY-6.17</t>
  </si>
  <si>
    <t>UTRY-6.17</t>
  </si>
  <si>
    <t>UUAH-6.17</t>
  </si>
  <si>
    <t>OF10-9.17</t>
  </si>
  <si>
    <t>OF15-9.17</t>
  </si>
  <si>
    <t>OFZ2-9.17</t>
  </si>
  <si>
    <t>OFZ4-9.17</t>
  </si>
  <si>
    <t>OFZ6-9.17</t>
  </si>
  <si>
    <t>MOPR-6.17</t>
  </si>
  <si>
    <t>RUON-6.17</t>
  </si>
  <si>
    <t>ALRS-6.17</t>
  </si>
  <si>
    <t>CHMF-6.17</t>
  </si>
  <si>
    <t>FEES-6.17</t>
  </si>
  <si>
    <t>GAZR-6.17</t>
  </si>
  <si>
    <t>GMKR-6.17</t>
  </si>
  <si>
    <t>HYDR-6.17</t>
  </si>
  <si>
    <t>LKOH-6.17</t>
  </si>
  <si>
    <t>MGNT-6.17</t>
  </si>
  <si>
    <t>MOEX-6.17</t>
  </si>
  <si>
    <t>MTSI-6.17</t>
  </si>
  <si>
    <t>NLMK-6.17</t>
  </si>
  <si>
    <t>NOTK-6.17</t>
  </si>
  <si>
    <t>ROSN-6.17</t>
  </si>
  <si>
    <t>RTKM-6.17</t>
  </si>
  <si>
    <t>SBPR-6.17</t>
  </si>
  <si>
    <t>SBRF-6.17</t>
  </si>
  <si>
    <t>SNGP-6.17</t>
  </si>
  <si>
    <t>SNGR-6.17</t>
  </si>
  <si>
    <t>TATN-6.17</t>
  </si>
  <si>
    <t>TRNF-6.17</t>
  </si>
  <si>
    <t>URKA-6.17</t>
  </si>
  <si>
    <t>VTBR-6.17</t>
  </si>
  <si>
    <t>GBMW-6.17</t>
  </si>
  <si>
    <t>GDAI-6.17</t>
  </si>
  <si>
    <t>GDBK-6.17</t>
  </si>
  <si>
    <t>GSIE-6.17</t>
  </si>
  <si>
    <t>GVW3-6.17</t>
  </si>
  <si>
    <t>MIX-6.17</t>
  </si>
  <si>
    <t>MXI-6.17</t>
  </si>
  <si>
    <t>RTS-6.17</t>
  </si>
  <si>
    <t>RTSS-6.17</t>
  </si>
  <si>
    <t>RVI-6.17</t>
  </si>
  <si>
    <t>ALSI-6.17</t>
  </si>
  <si>
    <t>GOLD-6.17</t>
  </si>
  <si>
    <t>PLD</t>
  </si>
  <si>
    <t>PLD-6.17</t>
  </si>
  <si>
    <t>PLT-6.17</t>
  </si>
  <si>
    <t>SILV</t>
  </si>
  <si>
    <t>SILV-6.17</t>
  </si>
  <si>
    <t>BR-7.17</t>
  </si>
  <si>
    <t>CU-6.17</t>
  </si>
  <si>
    <t>SUGR-7.17</t>
  </si>
  <si>
    <t>(период действия с 03.07.2017 (с 19:00 МСК) до 02.10.2017 (до 19:00 МСК))</t>
  </si>
  <si>
    <t>(период действия с 03.04.2017 (с 19:00 МСК) до 03.07.2017 (до 19:00 МСК))</t>
  </si>
  <si>
    <t>* ближайший срок на вечерний клиринг 15.06.2017</t>
  </si>
  <si>
    <t>* ближайший срок на вечерний клиринг 15.03.2017</t>
  </si>
  <si>
    <t>AFLT*****</t>
  </si>
  <si>
    <t>***** Для AFLT - параметр "РЦ (пункты) = цена закрытия обыкновенной акции ПАО "Аэрофлот" на рынке Т+2 на 15.06.2017 г., умноженная на лот контракта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</si>
</sst>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2" fillId="0" borderId="5" xfId="0" applyFont="1" applyFill="1" applyBorder="1" applyAlignment="1">
      <alignment horizontal="center"/>
    </xf>
    <xf numFmtId="0" fontId="3" fillId="0" borderId="0" xfId="0" applyFont="1" applyBorder="1"/>
    <xf numFmtId="0" fontId="3" fillId="0" borderId="7" xfId="0" applyFont="1" applyBorder="1"/>
    <xf numFmtId="0" fontId="3" fillId="0" borderId="2" xfId="0" applyFont="1" applyBorder="1"/>
    <xf numFmtId="0" fontId="3" fillId="0" borderId="0" xfId="0" applyFont="1" applyFill="1" applyBorder="1"/>
    <xf numFmtId="0" fontId="2" fillId="0" borderId="2" xfId="0" applyFont="1" applyBorder="1"/>
    <xf numFmtId="0" fontId="2" fillId="0" borderId="10" xfId="0" applyFont="1" applyBorder="1" applyAlignment="1">
      <alignment horizontal="center" vertical="center"/>
    </xf>
    <xf numFmtId="0" fontId="4" fillId="0" borderId="0" xfId="1"/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/>
    <xf numFmtId="2" fontId="2" fillId="0" borderId="0" xfId="0" applyNumberFormat="1" applyFont="1" applyFill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Font="1"/>
    <xf numFmtId="164" fontId="5" fillId="0" borderId="0" xfId="0" applyNumberFormat="1" applyFont="1" applyFill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/>
    <xf numFmtId="0" fontId="0" fillId="0" borderId="7" xfId="0" applyFill="1" applyBorder="1"/>
    <xf numFmtId="0" fontId="5" fillId="0" borderId="0" xfId="0" applyFont="1" applyFill="1" applyBorder="1"/>
    <xf numFmtId="0" fontId="5" fillId="0" borderId="0" xfId="0" applyFont="1" applyBorder="1"/>
    <xf numFmtId="0" fontId="9" fillId="0" borderId="0" xfId="0" applyFont="1" applyBorder="1"/>
    <xf numFmtId="0" fontId="9" fillId="0" borderId="5" xfId="0" applyFont="1" applyBorder="1"/>
    <xf numFmtId="0" fontId="5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uonia.ru/archive.html?d1=15.08.2016&amp;d2=15.09.2016" TargetMode="External"/><Relationship Id="rId2" Type="http://schemas.openxmlformats.org/officeDocument/2006/relationships/hyperlink" Target="http://moex.com/s93" TargetMode="External"/><Relationship Id="rId1" Type="http://schemas.openxmlformats.org/officeDocument/2006/relationships/hyperlink" Target="http://moex.com/n13664/?nt=112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oex.com/s93" TargetMode="External"/><Relationship Id="rId1" Type="http://schemas.openxmlformats.org/officeDocument/2006/relationships/hyperlink" Target="http://moex.com/n13664/?nt=11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moex.com/s93" TargetMode="External"/><Relationship Id="rId1" Type="http://schemas.openxmlformats.org/officeDocument/2006/relationships/hyperlink" Target="http://moex.com/n13664/?nt=11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oex.com/s93" TargetMode="External"/><Relationship Id="rId1" Type="http://schemas.openxmlformats.org/officeDocument/2006/relationships/hyperlink" Target="http://moex.com/n13664/?nt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opLeftCell="A40" workbookViewId="0">
      <selection activeCell="A73" sqref="A73"/>
    </sheetView>
  </sheetViews>
  <sheetFormatPr defaultRowHeight="15" x14ac:dyDescent="0.25"/>
  <cols>
    <col min="1" max="1" width="24.85546875" customWidth="1"/>
    <col min="2" max="2" width="12" bestFit="1" customWidth="1"/>
    <col min="3" max="3" width="11.28515625" bestFit="1" customWidth="1"/>
    <col min="4" max="4" width="12.140625" bestFit="1" customWidth="1"/>
    <col min="5" max="5" width="10" bestFit="1" customWidth="1"/>
    <col min="6" max="6" width="21.140625" bestFit="1" customWidth="1"/>
    <col min="7" max="7" width="7.7109375" customWidth="1"/>
    <col min="8" max="8" width="11" style="7" customWidth="1"/>
    <col min="9" max="9" width="13.7109375" customWidth="1"/>
    <col min="14" max="14" width="15.7109375" bestFit="1" customWidth="1"/>
  </cols>
  <sheetData>
    <row r="1" spans="1:14" x14ac:dyDescent="0.25">
      <c r="A1" s="7" t="s">
        <v>132</v>
      </c>
    </row>
    <row r="2" spans="1:14" x14ac:dyDescent="0.25">
      <c r="A2" t="s">
        <v>139</v>
      </c>
    </row>
    <row r="4" spans="1:14" s="44" customFormat="1" ht="45" x14ac:dyDescent="0.25">
      <c r="A4" s="37" t="s">
        <v>130</v>
      </c>
      <c r="B4" s="38" t="s">
        <v>0</v>
      </c>
      <c r="C4" s="38" t="s">
        <v>126</v>
      </c>
      <c r="D4" s="38" t="s">
        <v>131</v>
      </c>
      <c r="E4" s="38" t="s">
        <v>1</v>
      </c>
      <c r="F4" s="38" t="s">
        <v>2</v>
      </c>
      <c r="G4" s="39" t="s">
        <v>134</v>
      </c>
      <c r="H4" s="40" t="s">
        <v>133</v>
      </c>
      <c r="I4" s="43" t="s">
        <v>136</v>
      </c>
    </row>
    <row r="5" spans="1:14" x14ac:dyDescent="0.25">
      <c r="A5" s="1" t="s">
        <v>3</v>
      </c>
      <c r="B5" s="2" t="s">
        <v>4</v>
      </c>
      <c r="C5" s="2" t="s">
        <v>5</v>
      </c>
      <c r="D5" s="2">
        <v>0.74860000000000004</v>
      </c>
      <c r="E5" s="2">
        <v>1E-4</v>
      </c>
      <c r="F5" s="2">
        <v>6.4743199999999996</v>
      </c>
      <c r="G5" s="2">
        <v>1.4E-3</v>
      </c>
      <c r="H5" s="8">
        <f t="shared" ref="H5:H38" si="0">ROUND(ROUND(D5*ROUND(F5/E5,5),2)*G5/100,2)</f>
        <v>0.68</v>
      </c>
      <c r="I5" s="19">
        <f>H5/2</f>
        <v>0.34</v>
      </c>
    </row>
    <row r="6" spans="1:14" x14ac:dyDescent="0.25">
      <c r="A6" s="3"/>
      <c r="B6" s="4" t="s">
        <v>6</v>
      </c>
      <c r="C6" s="14" t="s">
        <v>7</v>
      </c>
      <c r="D6" s="4">
        <v>10.029500000000001</v>
      </c>
      <c r="E6" s="4">
        <v>5.0000000000000001E-4</v>
      </c>
      <c r="F6" s="4">
        <v>5</v>
      </c>
      <c r="G6" s="4">
        <v>1.4E-3</v>
      </c>
      <c r="H6" s="9">
        <f t="shared" si="0"/>
        <v>1.4</v>
      </c>
      <c r="I6" s="19">
        <f t="shared" ref="I6:I66" si="1">H6/2</f>
        <v>0.7</v>
      </c>
    </row>
    <row r="7" spans="1:14" x14ac:dyDescent="0.25">
      <c r="A7" s="3"/>
      <c r="B7" s="4" t="s">
        <v>8</v>
      </c>
      <c r="C7" s="14" t="s">
        <v>9</v>
      </c>
      <c r="D7" s="4">
        <v>1.1247</v>
      </c>
      <c r="E7" s="4">
        <v>1E-4</v>
      </c>
      <c r="F7" s="4">
        <v>6.4743199999999996</v>
      </c>
      <c r="G7" s="4">
        <v>1.4E-3</v>
      </c>
      <c r="H7" s="9">
        <f t="shared" si="0"/>
        <v>1.02</v>
      </c>
      <c r="I7" s="19">
        <f t="shared" si="1"/>
        <v>0.51</v>
      </c>
    </row>
    <row r="8" spans="1:14" x14ac:dyDescent="0.25">
      <c r="A8" s="3"/>
      <c r="B8" s="4" t="s">
        <v>10</v>
      </c>
      <c r="C8" s="14" t="s">
        <v>11</v>
      </c>
      <c r="D8" s="4">
        <v>74727</v>
      </c>
      <c r="E8" s="4">
        <v>1</v>
      </c>
      <c r="F8" s="4">
        <v>1</v>
      </c>
      <c r="G8" s="4">
        <v>1.4E-3</v>
      </c>
      <c r="H8" s="9">
        <f t="shared" si="0"/>
        <v>1.05</v>
      </c>
      <c r="I8" s="19">
        <f t="shared" si="1"/>
        <v>0.52500000000000002</v>
      </c>
    </row>
    <row r="9" spans="1:14" x14ac:dyDescent="0.25">
      <c r="A9" s="3"/>
      <c r="B9" s="4" t="s">
        <v>12</v>
      </c>
      <c r="C9" s="14" t="s">
        <v>13</v>
      </c>
      <c r="D9" s="4">
        <v>1.3246</v>
      </c>
      <c r="E9" s="4">
        <v>1E-4</v>
      </c>
      <c r="F9" s="4">
        <v>6.4743199999999996</v>
      </c>
      <c r="G9" s="4">
        <v>1.4E-3</v>
      </c>
      <c r="H9" s="9">
        <f t="shared" si="0"/>
        <v>1.2</v>
      </c>
      <c r="I9" s="19">
        <f t="shared" si="1"/>
        <v>0.6</v>
      </c>
    </row>
    <row r="10" spans="1:14" x14ac:dyDescent="0.25">
      <c r="A10" s="3"/>
      <c r="B10" s="4" t="s">
        <v>14</v>
      </c>
      <c r="C10" s="14" t="s">
        <v>15</v>
      </c>
      <c r="D10" s="4">
        <v>66203</v>
      </c>
      <c r="E10" s="4">
        <v>1</v>
      </c>
      <c r="F10" s="4">
        <v>1</v>
      </c>
      <c r="G10" s="4">
        <v>1.4E-3</v>
      </c>
      <c r="H10" s="9">
        <f t="shared" si="0"/>
        <v>0.93</v>
      </c>
      <c r="I10" s="19">
        <f t="shared" si="1"/>
        <v>0.46500000000000002</v>
      </c>
      <c r="N10" s="26"/>
    </row>
    <row r="11" spans="1:14" x14ac:dyDescent="0.25">
      <c r="A11" s="3"/>
      <c r="B11" s="4" t="s">
        <v>16</v>
      </c>
      <c r="C11" s="14" t="s">
        <v>17</v>
      </c>
      <c r="D11" s="4">
        <v>1.3196000000000001</v>
      </c>
      <c r="E11" s="4">
        <v>1E-4</v>
      </c>
      <c r="F11" s="4">
        <v>4.9170800000000003</v>
      </c>
      <c r="G11" s="4">
        <v>1.4E-3</v>
      </c>
      <c r="H11" s="9">
        <f t="shared" si="0"/>
        <v>0.91</v>
      </c>
      <c r="I11" s="19">
        <f t="shared" si="1"/>
        <v>0.45500000000000002</v>
      </c>
    </row>
    <row r="12" spans="1:14" x14ac:dyDescent="0.25">
      <c r="A12" s="3"/>
      <c r="B12" s="4" t="s">
        <v>18</v>
      </c>
      <c r="C12" s="14" t="s">
        <v>19</v>
      </c>
      <c r="D12" s="4">
        <v>0.97340000000000004</v>
      </c>
      <c r="E12" s="4">
        <v>1E-4</v>
      </c>
      <c r="F12" s="4">
        <v>6.6539799999999998</v>
      </c>
      <c r="G12" s="4">
        <v>1.4E-3</v>
      </c>
      <c r="H12" s="9">
        <f t="shared" si="0"/>
        <v>0.91</v>
      </c>
      <c r="I12" s="19">
        <f t="shared" si="1"/>
        <v>0.45500000000000002</v>
      </c>
    </row>
    <row r="13" spans="1:14" x14ac:dyDescent="0.25">
      <c r="A13" s="3"/>
      <c r="B13" s="4" t="s">
        <v>20</v>
      </c>
      <c r="C13" s="14" t="s">
        <v>21</v>
      </c>
      <c r="D13" s="4">
        <v>102.34</v>
      </c>
      <c r="E13" s="4">
        <v>0.01</v>
      </c>
      <c r="F13" s="4">
        <v>6.3196000000000003</v>
      </c>
      <c r="G13" s="4">
        <v>1.4E-3</v>
      </c>
      <c r="H13" s="9">
        <f t="shared" si="0"/>
        <v>0.91</v>
      </c>
      <c r="I13" s="19">
        <f t="shared" si="1"/>
        <v>0.45500000000000002</v>
      </c>
    </row>
    <row r="14" spans="1:14" x14ac:dyDescent="0.25">
      <c r="A14" s="3"/>
      <c r="B14" s="4" t="s">
        <v>22</v>
      </c>
      <c r="C14" s="14" t="s">
        <v>23</v>
      </c>
      <c r="D14" s="4">
        <v>2.9605000000000001</v>
      </c>
      <c r="E14" s="4">
        <v>1E-4</v>
      </c>
      <c r="F14" s="4">
        <v>2.1789499999999999</v>
      </c>
      <c r="G14" s="4">
        <v>1.4E-3</v>
      </c>
      <c r="H14" s="9">
        <f t="shared" si="0"/>
        <v>0.9</v>
      </c>
      <c r="I14" s="19">
        <f t="shared" si="1"/>
        <v>0.45</v>
      </c>
    </row>
    <row r="15" spans="1:14" x14ac:dyDescent="0.25">
      <c r="A15" s="5"/>
      <c r="B15" s="6" t="s">
        <v>24</v>
      </c>
      <c r="C15" s="15" t="s">
        <v>25</v>
      </c>
      <c r="D15" s="6">
        <v>26.215399999999999</v>
      </c>
      <c r="E15" s="6">
        <v>5.0000000000000001E-3</v>
      </c>
      <c r="F15" s="6">
        <v>12.441000000000001</v>
      </c>
      <c r="G15" s="6">
        <v>1.4E-3</v>
      </c>
      <c r="H15" s="10">
        <f t="shared" si="0"/>
        <v>0.91</v>
      </c>
      <c r="I15" s="19">
        <f t="shared" si="1"/>
        <v>0.45500000000000002</v>
      </c>
    </row>
    <row r="16" spans="1:14" x14ac:dyDescent="0.25">
      <c r="A16" s="3" t="s">
        <v>26</v>
      </c>
      <c r="B16" s="4" t="s">
        <v>27</v>
      </c>
      <c r="C16" s="14" t="s">
        <v>28</v>
      </c>
      <c r="D16" s="4">
        <v>10265</v>
      </c>
      <c r="E16" s="4">
        <v>1</v>
      </c>
      <c r="F16" s="4">
        <v>1</v>
      </c>
      <c r="G16" s="4">
        <v>5.0000000000000001E-3</v>
      </c>
      <c r="H16" s="9">
        <f t="shared" si="0"/>
        <v>0.51</v>
      </c>
      <c r="I16" s="19">
        <f t="shared" si="1"/>
        <v>0.255</v>
      </c>
    </row>
    <row r="17" spans="1:9" x14ac:dyDescent="0.25">
      <c r="A17" s="3"/>
      <c r="B17" s="4" t="s">
        <v>29</v>
      </c>
      <c r="C17" s="14" t="s">
        <v>30</v>
      </c>
      <c r="D17" s="4">
        <v>10410</v>
      </c>
      <c r="E17" s="4">
        <v>1</v>
      </c>
      <c r="F17" s="4">
        <v>1</v>
      </c>
      <c r="G17" s="4">
        <v>5.0000000000000001E-3</v>
      </c>
      <c r="H17" s="9">
        <f t="shared" si="0"/>
        <v>0.52</v>
      </c>
      <c r="I17" s="19">
        <f t="shared" si="1"/>
        <v>0.26</v>
      </c>
    </row>
    <row r="18" spans="1:9" x14ac:dyDescent="0.25">
      <c r="A18" s="3"/>
      <c r="B18" s="4" t="s">
        <v>31</v>
      </c>
      <c r="C18" s="14" t="s">
        <v>32</v>
      </c>
      <c r="D18" s="4">
        <v>10057</v>
      </c>
      <c r="E18" s="4">
        <v>1</v>
      </c>
      <c r="F18" s="4">
        <v>1</v>
      </c>
      <c r="G18" s="4">
        <v>5.0000000000000001E-3</v>
      </c>
      <c r="H18" s="9">
        <f t="shared" si="0"/>
        <v>0.5</v>
      </c>
      <c r="I18" s="19">
        <f t="shared" si="1"/>
        <v>0.25</v>
      </c>
    </row>
    <row r="19" spans="1:9" x14ac:dyDescent="0.25">
      <c r="A19" s="3"/>
      <c r="B19" s="4" t="s">
        <v>33</v>
      </c>
      <c r="C19" s="14" t="s">
        <v>34</v>
      </c>
      <c r="D19" s="4">
        <v>10060</v>
      </c>
      <c r="E19" s="4">
        <v>1</v>
      </c>
      <c r="F19" s="4">
        <v>1</v>
      </c>
      <c r="G19" s="4">
        <v>5.0000000000000001E-3</v>
      </c>
      <c r="H19" s="9">
        <f t="shared" si="0"/>
        <v>0.5</v>
      </c>
      <c r="I19" s="19">
        <f t="shared" si="1"/>
        <v>0.25</v>
      </c>
    </row>
    <row r="20" spans="1:9" x14ac:dyDescent="0.25">
      <c r="A20" s="3"/>
      <c r="B20" s="4" t="s">
        <v>35</v>
      </c>
      <c r="C20" s="14" t="s">
        <v>36</v>
      </c>
      <c r="D20" s="4">
        <v>10075</v>
      </c>
      <c r="E20" s="4">
        <v>1</v>
      </c>
      <c r="F20" s="4">
        <v>1</v>
      </c>
      <c r="G20" s="4">
        <v>5.0000000000000001E-3</v>
      </c>
      <c r="H20" s="9">
        <f t="shared" si="0"/>
        <v>0.5</v>
      </c>
      <c r="I20" s="19">
        <f t="shared" si="1"/>
        <v>0.25</v>
      </c>
    </row>
    <row r="21" spans="1:9" x14ac:dyDescent="0.25">
      <c r="A21" s="3"/>
      <c r="B21" s="4" t="s">
        <v>37</v>
      </c>
      <c r="C21" s="14" t="s">
        <v>38</v>
      </c>
      <c r="D21" s="4">
        <v>10.58</v>
      </c>
      <c r="E21" s="4">
        <v>0.01</v>
      </c>
      <c r="F21" s="4">
        <v>25</v>
      </c>
      <c r="G21" s="4">
        <v>5.0000000000000001E-3</v>
      </c>
      <c r="H21" s="9">
        <f t="shared" si="0"/>
        <v>1.32</v>
      </c>
      <c r="I21" s="19">
        <f t="shared" si="1"/>
        <v>0.66</v>
      </c>
    </row>
    <row r="22" spans="1:9" x14ac:dyDescent="0.25">
      <c r="A22" s="3"/>
      <c r="B22" s="4" t="s">
        <v>39</v>
      </c>
      <c r="C22" s="14" t="s">
        <v>40</v>
      </c>
      <c r="D22" s="4">
        <v>121.4</v>
      </c>
      <c r="E22" s="4">
        <v>0.01</v>
      </c>
      <c r="F22" s="4">
        <v>3.4637600000000002</v>
      </c>
      <c r="G22" s="4">
        <v>5.0000000000000001E-3</v>
      </c>
      <c r="H22" s="9">
        <f>ROUND(ROUND(D22*ROUND(F22/E22,5),2)*G22/100,2)</f>
        <v>2.1</v>
      </c>
      <c r="I22" s="19">
        <f>H22/2</f>
        <v>1.05</v>
      </c>
    </row>
    <row r="23" spans="1:9" x14ac:dyDescent="0.25">
      <c r="A23" s="3"/>
      <c r="B23" s="12" t="s">
        <v>143</v>
      </c>
      <c r="C23" s="22" t="s">
        <v>140</v>
      </c>
      <c r="D23" s="21">
        <v>89.69</v>
      </c>
      <c r="E23" s="4">
        <v>0.01</v>
      </c>
      <c r="F23" s="31">
        <v>8.2191799999999997</v>
      </c>
      <c r="G23" s="4">
        <v>5.0000000000000001E-3</v>
      </c>
      <c r="H23" s="27">
        <f>ROUND(ROUND(D23*ROUND(F23/E23,5),2)*G23/100,2)</f>
        <v>3.69</v>
      </c>
      <c r="I23" s="19">
        <f>H23/2</f>
        <v>1.845</v>
      </c>
    </row>
    <row r="24" spans="1:9" x14ac:dyDescent="0.25">
      <c r="A24" s="1" t="s">
        <v>41</v>
      </c>
      <c r="B24" s="2" t="s">
        <v>42</v>
      </c>
      <c r="C24" s="16" t="s">
        <v>43</v>
      </c>
      <c r="D24" s="2">
        <v>72916</v>
      </c>
      <c r="E24" s="2">
        <v>1</v>
      </c>
      <c r="F24" s="2">
        <v>1</v>
      </c>
      <c r="G24" s="2">
        <v>6.0000000000000001E-3</v>
      </c>
      <c r="H24" s="8">
        <f>ROUND(ROUND(D24*ROUND(F24/E24,5),2)*G24/100,2)</f>
        <v>4.37</v>
      </c>
      <c r="I24" s="19">
        <f>H24/2</f>
        <v>2.1850000000000001</v>
      </c>
    </row>
    <row r="25" spans="1:9" x14ac:dyDescent="0.25">
      <c r="A25" s="3"/>
      <c r="B25" s="4" t="s">
        <v>142</v>
      </c>
      <c r="C25" s="4" t="s">
        <v>140</v>
      </c>
      <c r="D25" s="23">
        <f>84.41*100</f>
        <v>8441</v>
      </c>
      <c r="E25" s="4">
        <v>1</v>
      </c>
      <c r="F25" s="4">
        <v>1</v>
      </c>
      <c r="G25" s="4">
        <v>6.0000000000000001E-3</v>
      </c>
      <c r="H25" s="25">
        <f>ROUND(ROUND(D25*ROUND(F25/E25,5),2)*G25/100,2)</f>
        <v>0.51</v>
      </c>
      <c r="I25" s="19">
        <f>H25/2</f>
        <v>0.255</v>
      </c>
    </row>
    <row r="26" spans="1:9" x14ac:dyDescent="0.25">
      <c r="A26" s="3"/>
      <c r="B26" s="4" t="s">
        <v>44</v>
      </c>
      <c r="C26" s="14" t="s">
        <v>45</v>
      </c>
      <c r="D26" s="4">
        <v>17040</v>
      </c>
      <c r="E26" s="4">
        <v>1</v>
      </c>
      <c r="F26" s="4">
        <v>1</v>
      </c>
      <c r="G26" s="4">
        <v>6.0000000000000001E-3</v>
      </c>
      <c r="H26" s="9">
        <f t="shared" ref="H26" si="2">ROUND(ROUND(D26*ROUND(F26/E26,5),2)*G26/100,2)</f>
        <v>1.02</v>
      </c>
      <c r="I26" s="19">
        <f t="shared" si="1"/>
        <v>0.51</v>
      </c>
    </row>
    <row r="27" spans="1:9" x14ac:dyDescent="0.25">
      <c r="A27" s="3"/>
      <c r="B27" s="4" t="s">
        <v>46</v>
      </c>
      <c r="C27" s="14" t="s">
        <v>47</v>
      </c>
      <c r="D27" s="4">
        <v>13707</v>
      </c>
      <c r="E27" s="4">
        <v>1</v>
      </c>
      <c r="F27" s="4">
        <v>1</v>
      </c>
      <c r="G27" s="4">
        <v>6.0000000000000001E-3</v>
      </c>
      <c r="H27" s="9">
        <f t="shared" si="0"/>
        <v>0.82</v>
      </c>
      <c r="I27" s="19">
        <f t="shared" si="1"/>
        <v>0.41</v>
      </c>
    </row>
    <row r="28" spans="1:9" x14ac:dyDescent="0.25">
      <c r="A28" s="3"/>
      <c r="B28" s="4" t="s">
        <v>48</v>
      </c>
      <c r="C28" s="14" t="s">
        <v>49</v>
      </c>
      <c r="D28" s="4">
        <v>95153</v>
      </c>
      <c r="E28" s="4">
        <v>1</v>
      </c>
      <c r="F28" s="4">
        <v>1</v>
      </c>
      <c r="G28" s="4">
        <v>6.0000000000000001E-3</v>
      </c>
      <c r="H28" s="9">
        <f t="shared" si="0"/>
        <v>5.71</v>
      </c>
      <c r="I28" s="19">
        <f t="shared" si="1"/>
        <v>2.855</v>
      </c>
    </row>
    <row r="29" spans="1:9" x14ac:dyDescent="0.25">
      <c r="A29" s="3"/>
      <c r="B29" s="4" t="s">
        <v>50</v>
      </c>
      <c r="C29" s="14" t="s">
        <v>51</v>
      </c>
      <c r="D29" s="4">
        <v>7771</v>
      </c>
      <c r="E29" s="4">
        <v>1</v>
      </c>
      <c r="F29" s="4">
        <v>1</v>
      </c>
      <c r="G29" s="4">
        <v>6.0000000000000001E-3</v>
      </c>
      <c r="H29" s="9">
        <f t="shared" si="0"/>
        <v>0.47</v>
      </c>
      <c r="I29" s="19">
        <f t="shared" si="1"/>
        <v>0.23499999999999999</v>
      </c>
    </row>
    <row r="30" spans="1:9" x14ac:dyDescent="0.25">
      <c r="A30" s="3"/>
      <c r="B30" s="4" t="s">
        <v>52</v>
      </c>
      <c r="C30" s="14" t="s">
        <v>53</v>
      </c>
      <c r="D30" s="4">
        <v>30597</v>
      </c>
      <c r="E30" s="4">
        <v>1</v>
      </c>
      <c r="F30" s="4">
        <v>1</v>
      </c>
      <c r="G30" s="4">
        <v>6.0000000000000001E-3</v>
      </c>
      <c r="H30" s="9">
        <f t="shared" si="0"/>
        <v>1.84</v>
      </c>
      <c r="I30" s="19">
        <f t="shared" si="1"/>
        <v>0.92</v>
      </c>
    </row>
    <row r="31" spans="1:9" x14ac:dyDescent="0.25">
      <c r="A31" s="3"/>
      <c r="B31" s="4" t="s">
        <v>54</v>
      </c>
      <c r="C31" s="14" t="s">
        <v>55</v>
      </c>
      <c r="D31" s="4">
        <v>10101</v>
      </c>
      <c r="E31" s="4">
        <v>1</v>
      </c>
      <c r="F31" s="4">
        <v>1</v>
      </c>
      <c r="G31" s="4">
        <v>6.0000000000000001E-3</v>
      </c>
      <c r="H31" s="9">
        <f t="shared" si="0"/>
        <v>0.61</v>
      </c>
      <c r="I31" s="19">
        <f t="shared" si="1"/>
        <v>0.30499999999999999</v>
      </c>
    </row>
    <row r="32" spans="1:9" x14ac:dyDescent="0.25">
      <c r="A32" s="3"/>
      <c r="B32" s="4" t="s">
        <v>56</v>
      </c>
      <c r="C32" s="14" t="s">
        <v>57</v>
      </c>
      <c r="D32" s="4">
        <v>12221</v>
      </c>
      <c r="E32" s="4">
        <v>1</v>
      </c>
      <c r="F32" s="4">
        <v>1</v>
      </c>
      <c r="G32" s="4">
        <v>6.0000000000000001E-3</v>
      </c>
      <c r="H32" s="9">
        <f t="shared" si="0"/>
        <v>0.73</v>
      </c>
      <c r="I32" s="19">
        <f t="shared" si="1"/>
        <v>0.36499999999999999</v>
      </c>
    </row>
    <row r="33" spans="1:9" x14ac:dyDescent="0.25">
      <c r="A33" s="3"/>
      <c r="B33" s="4" t="s">
        <v>58</v>
      </c>
      <c r="C33" s="14" t="s">
        <v>59</v>
      </c>
      <c r="D33" s="4">
        <v>23053</v>
      </c>
      <c r="E33" s="4">
        <v>1</v>
      </c>
      <c r="F33" s="4">
        <v>1</v>
      </c>
      <c r="G33" s="4">
        <v>6.0000000000000001E-3</v>
      </c>
      <c r="H33" s="9">
        <f t="shared" si="0"/>
        <v>1.38</v>
      </c>
      <c r="I33" s="19">
        <f t="shared" si="1"/>
        <v>0.69</v>
      </c>
    </row>
    <row r="34" spans="1:9" x14ac:dyDescent="0.25">
      <c r="A34" s="3"/>
      <c r="B34" s="4" t="s">
        <v>60</v>
      </c>
      <c r="C34" s="14" t="s">
        <v>61</v>
      </c>
      <c r="D34" s="4">
        <v>8469</v>
      </c>
      <c r="E34" s="4">
        <v>1</v>
      </c>
      <c r="F34" s="4">
        <v>1</v>
      </c>
      <c r="G34" s="4">
        <v>6.0000000000000001E-3</v>
      </c>
      <c r="H34" s="9">
        <f t="shared" si="0"/>
        <v>0.51</v>
      </c>
      <c r="I34" s="19">
        <f t="shared" si="1"/>
        <v>0.255</v>
      </c>
    </row>
    <row r="35" spans="1:9" x14ac:dyDescent="0.25">
      <c r="A35" s="3"/>
      <c r="B35" s="4" t="s">
        <v>62</v>
      </c>
      <c r="C35" s="14" t="s">
        <v>63</v>
      </c>
      <c r="D35" s="4">
        <v>66250</v>
      </c>
      <c r="E35" s="4">
        <v>1</v>
      </c>
      <c r="F35" s="4">
        <v>1</v>
      </c>
      <c r="G35" s="4">
        <v>6.0000000000000001E-3</v>
      </c>
      <c r="H35" s="9">
        <f t="shared" si="0"/>
        <v>3.98</v>
      </c>
      <c r="I35" s="19">
        <f t="shared" si="1"/>
        <v>1.99</v>
      </c>
    </row>
    <row r="36" spans="1:9" x14ac:dyDescent="0.25">
      <c r="A36" s="3"/>
      <c r="B36" s="4" t="s">
        <v>64</v>
      </c>
      <c r="C36" s="14" t="s">
        <v>65</v>
      </c>
      <c r="D36" s="4">
        <v>36999</v>
      </c>
      <c r="E36" s="4">
        <v>1</v>
      </c>
      <c r="F36" s="4">
        <v>1</v>
      </c>
      <c r="G36" s="4">
        <v>6.0000000000000001E-3</v>
      </c>
      <c r="H36" s="9">
        <f t="shared" si="0"/>
        <v>2.2200000000000002</v>
      </c>
      <c r="I36" s="19">
        <f t="shared" si="1"/>
        <v>1.1100000000000001</v>
      </c>
    </row>
    <row r="37" spans="1:9" x14ac:dyDescent="0.25">
      <c r="A37" s="3"/>
      <c r="B37" s="4" t="s">
        <v>66</v>
      </c>
      <c r="C37" s="14" t="s">
        <v>67</v>
      </c>
      <c r="D37" s="4">
        <v>7984</v>
      </c>
      <c r="E37" s="4">
        <v>1</v>
      </c>
      <c r="F37" s="4">
        <v>1</v>
      </c>
      <c r="G37" s="4">
        <v>6.0000000000000001E-3</v>
      </c>
      <c r="H37" s="9">
        <f t="shared" si="0"/>
        <v>0.48</v>
      </c>
      <c r="I37" s="19">
        <f t="shared" si="1"/>
        <v>0.24</v>
      </c>
    </row>
    <row r="38" spans="1:9" x14ac:dyDescent="0.25">
      <c r="A38" s="3"/>
      <c r="B38" s="4" t="s">
        <v>68</v>
      </c>
      <c r="C38" s="14" t="s">
        <v>69</v>
      </c>
      <c r="D38" s="4">
        <v>10661</v>
      </c>
      <c r="E38" s="4">
        <v>1</v>
      </c>
      <c r="F38" s="4">
        <v>1</v>
      </c>
      <c r="G38" s="4">
        <v>6.0000000000000001E-3</v>
      </c>
      <c r="H38" s="9">
        <f t="shared" si="0"/>
        <v>0.64</v>
      </c>
      <c r="I38" s="19">
        <f t="shared" si="1"/>
        <v>0.32</v>
      </c>
    </row>
    <row r="39" spans="1:9" x14ac:dyDescent="0.25">
      <c r="A39" s="3"/>
      <c r="B39" s="4" t="s">
        <v>70</v>
      </c>
      <c r="C39" s="14" t="s">
        <v>71</v>
      </c>
      <c r="D39" s="4">
        <v>14912</v>
      </c>
      <c r="E39" s="4">
        <v>1</v>
      </c>
      <c r="F39" s="4">
        <v>1</v>
      </c>
      <c r="G39" s="4">
        <v>6.0000000000000001E-3</v>
      </c>
      <c r="H39" s="9">
        <f t="shared" ref="H39:H60" si="3">ROUND(ROUND(D39*ROUND(F39/E39,5),2)*G39/100,2)</f>
        <v>0.89</v>
      </c>
      <c r="I39" s="19">
        <f t="shared" si="1"/>
        <v>0.44500000000000001</v>
      </c>
    </row>
    <row r="40" spans="1:9" x14ac:dyDescent="0.25">
      <c r="A40" s="3"/>
      <c r="B40" s="4" t="s">
        <v>72</v>
      </c>
      <c r="C40" s="14" t="s">
        <v>73</v>
      </c>
      <c r="D40" s="4">
        <v>30111</v>
      </c>
      <c r="E40" s="4">
        <v>1</v>
      </c>
      <c r="F40" s="4">
        <v>1</v>
      </c>
      <c r="G40" s="4">
        <v>6.0000000000000001E-3</v>
      </c>
      <c r="H40" s="9">
        <f t="shared" si="3"/>
        <v>1.81</v>
      </c>
      <c r="I40" s="19">
        <f t="shared" si="1"/>
        <v>0.90500000000000003</v>
      </c>
    </row>
    <row r="41" spans="1:9" x14ac:dyDescent="0.25">
      <c r="A41" s="3"/>
      <c r="B41" s="4" t="s">
        <v>74</v>
      </c>
      <c r="C41" s="14" t="s">
        <v>75</v>
      </c>
      <c r="D41" s="4">
        <v>31398</v>
      </c>
      <c r="E41" s="4">
        <v>1</v>
      </c>
      <c r="F41" s="4">
        <v>1</v>
      </c>
      <c r="G41" s="4">
        <v>6.0000000000000001E-3</v>
      </c>
      <c r="H41" s="9">
        <f t="shared" si="3"/>
        <v>1.88</v>
      </c>
      <c r="I41" s="19">
        <f t="shared" si="1"/>
        <v>0.94</v>
      </c>
    </row>
    <row r="42" spans="1:9" x14ac:dyDescent="0.25">
      <c r="A42" s="3"/>
      <c r="B42" s="4" t="s">
        <v>76</v>
      </c>
      <c r="C42" s="14" t="s">
        <v>77</v>
      </c>
      <c r="D42" s="4">
        <v>31727</v>
      </c>
      <c r="E42" s="4">
        <v>1</v>
      </c>
      <c r="F42" s="4">
        <v>1</v>
      </c>
      <c r="G42" s="4">
        <v>6.0000000000000001E-3</v>
      </c>
      <c r="H42" s="9">
        <f t="shared" si="3"/>
        <v>1.9</v>
      </c>
      <c r="I42" s="19">
        <f t="shared" si="1"/>
        <v>0.95</v>
      </c>
    </row>
    <row r="43" spans="1:9" x14ac:dyDescent="0.25">
      <c r="A43" s="3"/>
      <c r="B43" s="4" t="s">
        <v>78</v>
      </c>
      <c r="C43" s="14" t="s">
        <v>79</v>
      </c>
      <c r="D43" s="4">
        <v>146750</v>
      </c>
      <c r="E43" s="4">
        <v>1</v>
      </c>
      <c r="F43" s="4">
        <v>1</v>
      </c>
      <c r="G43" s="4">
        <v>6.0000000000000001E-3</v>
      </c>
      <c r="H43" s="9">
        <f t="shared" si="3"/>
        <v>8.81</v>
      </c>
      <c r="I43" s="19">
        <f t="shared" si="1"/>
        <v>4.4050000000000002</v>
      </c>
    </row>
    <row r="44" spans="1:9" x14ac:dyDescent="0.25">
      <c r="A44" s="3"/>
      <c r="B44" s="4" t="s">
        <v>80</v>
      </c>
      <c r="C44" s="14" t="s">
        <v>81</v>
      </c>
      <c r="D44" s="4">
        <v>18418</v>
      </c>
      <c r="E44" s="4">
        <v>1</v>
      </c>
      <c r="F44" s="4">
        <v>1</v>
      </c>
      <c r="G44" s="4">
        <v>6.0000000000000001E-3</v>
      </c>
      <c r="H44" s="9">
        <f t="shared" si="3"/>
        <v>1.1100000000000001</v>
      </c>
      <c r="I44" s="19">
        <f t="shared" si="1"/>
        <v>0.55500000000000005</v>
      </c>
    </row>
    <row r="45" spans="1:9" x14ac:dyDescent="0.25">
      <c r="A45" s="3"/>
      <c r="B45" s="4" t="s">
        <v>82</v>
      </c>
      <c r="C45" s="14" t="s">
        <v>83</v>
      </c>
      <c r="D45" s="4">
        <v>7449</v>
      </c>
      <c r="E45" s="4">
        <v>1</v>
      </c>
      <c r="F45" s="4">
        <v>1</v>
      </c>
      <c r="G45" s="4">
        <v>6.0000000000000001E-3</v>
      </c>
      <c r="H45" s="9">
        <f t="shared" si="3"/>
        <v>0.45</v>
      </c>
      <c r="I45" s="19">
        <f t="shared" si="1"/>
        <v>0.22500000000000001</v>
      </c>
    </row>
    <row r="46" spans="1:9" x14ac:dyDescent="0.25">
      <c r="A46" s="3"/>
      <c r="B46" s="4" t="s">
        <v>84</v>
      </c>
      <c r="C46" s="14" t="s">
        <v>85</v>
      </c>
      <c r="D46" s="4">
        <v>72.72</v>
      </c>
      <c r="E46" s="4">
        <v>0.01</v>
      </c>
      <c r="F46" s="4">
        <v>7.2754399999999997</v>
      </c>
      <c r="G46" s="4">
        <v>6.0000000000000001E-3</v>
      </c>
      <c r="H46" s="9">
        <f t="shared" si="3"/>
        <v>3.17</v>
      </c>
      <c r="I46" s="19">
        <f t="shared" si="1"/>
        <v>1.585</v>
      </c>
    </row>
    <row r="47" spans="1:9" x14ac:dyDescent="0.25">
      <c r="A47" s="3"/>
      <c r="B47" s="4" t="s">
        <v>86</v>
      </c>
      <c r="C47" s="14" t="s">
        <v>87</v>
      </c>
      <c r="D47" s="4">
        <v>59.75</v>
      </c>
      <c r="E47" s="4">
        <v>5.0000000000000001E-3</v>
      </c>
      <c r="F47" s="4">
        <v>3.6377199999999998</v>
      </c>
      <c r="G47" s="4">
        <v>6.0000000000000001E-3</v>
      </c>
      <c r="H47" s="9">
        <f t="shared" si="3"/>
        <v>2.61</v>
      </c>
      <c r="I47" s="19">
        <f t="shared" si="1"/>
        <v>1.3049999999999999</v>
      </c>
    </row>
    <row r="48" spans="1:9" x14ac:dyDescent="0.25">
      <c r="A48" s="3"/>
      <c r="B48" s="4" t="s">
        <v>88</v>
      </c>
      <c r="C48" s="14" t="s">
        <v>89</v>
      </c>
      <c r="D48" s="4">
        <v>14.9</v>
      </c>
      <c r="E48" s="4">
        <v>5.0000000000000001E-3</v>
      </c>
      <c r="F48" s="4">
        <v>3.6377199999999998</v>
      </c>
      <c r="G48" s="4">
        <v>6.0000000000000001E-3</v>
      </c>
      <c r="H48" s="9">
        <f t="shared" si="3"/>
        <v>0.65</v>
      </c>
      <c r="I48" s="19">
        <f t="shared" si="1"/>
        <v>0.32500000000000001</v>
      </c>
    </row>
    <row r="49" spans="1:9" x14ac:dyDescent="0.25">
      <c r="A49" s="3"/>
      <c r="B49" s="4" t="s">
        <v>90</v>
      </c>
      <c r="C49" s="14" t="s">
        <v>91</v>
      </c>
      <c r="D49" s="4">
        <v>95.55</v>
      </c>
      <c r="E49" s="4">
        <v>0.01</v>
      </c>
      <c r="F49" s="4">
        <v>7.2754399999999997</v>
      </c>
      <c r="G49" s="4">
        <v>6.0000000000000001E-3</v>
      </c>
      <c r="H49" s="9">
        <f t="shared" si="3"/>
        <v>4.17</v>
      </c>
      <c r="I49" s="19">
        <f t="shared" si="1"/>
        <v>2.085</v>
      </c>
    </row>
    <row r="50" spans="1:9" x14ac:dyDescent="0.25">
      <c r="A50" s="5"/>
      <c r="B50" s="6" t="s">
        <v>92</v>
      </c>
      <c r="C50" s="15" t="s">
        <v>93</v>
      </c>
      <c r="D50" s="6">
        <v>131.6</v>
      </c>
      <c r="E50" s="6">
        <v>0.05</v>
      </c>
      <c r="F50" s="6">
        <v>36.377200000000002</v>
      </c>
      <c r="G50" s="6">
        <v>6.0000000000000001E-3</v>
      </c>
      <c r="H50" s="10">
        <f t="shared" si="3"/>
        <v>5.74</v>
      </c>
      <c r="I50" s="19">
        <f t="shared" si="1"/>
        <v>2.87</v>
      </c>
    </row>
    <row r="51" spans="1:9" x14ac:dyDescent="0.25">
      <c r="A51" s="3" t="s">
        <v>94</v>
      </c>
      <c r="B51" s="4" t="s">
        <v>95</v>
      </c>
      <c r="C51" s="14" t="s">
        <v>96</v>
      </c>
      <c r="D51" s="4">
        <v>199335</v>
      </c>
      <c r="E51" s="4">
        <v>25</v>
      </c>
      <c r="F51" s="4">
        <v>25</v>
      </c>
      <c r="G51" s="4">
        <v>2E-3</v>
      </c>
      <c r="H51" s="9">
        <f t="shared" si="3"/>
        <v>3.99</v>
      </c>
      <c r="I51" s="19">
        <f t="shared" si="1"/>
        <v>1.9950000000000001</v>
      </c>
    </row>
    <row r="52" spans="1:9" x14ac:dyDescent="0.25">
      <c r="A52" s="3"/>
      <c r="B52" s="4" t="s">
        <v>97</v>
      </c>
      <c r="C52" s="14" t="s">
        <v>98</v>
      </c>
      <c r="D52" s="4">
        <v>1993.35</v>
      </c>
      <c r="E52" s="4">
        <v>0.05</v>
      </c>
      <c r="F52" s="4">
        <v>0.5</v>
      </c>
      <c r="G52" s="4">
        <v>2E-3</v>
      </c>
      <c r="H52" s="9">
        <f t="shared" si="3"/>
        <v>0.4</v>
      </c>
      <c r="I52" s="19">
        <f t="shared" si="1"/>
        <v>0.2</v>
      </c>
    </row>
    <row r="53" spans="1:9" x14ac:dyDescent="0.25">
      <c r="A53" s="3"/>
      <c r="B53" s="4" t="s">
        <v>99</v>
      </c>
      <c r="C53" s="14" t="s">
        <v>100</v>
      </c>
      <c r="D53" s="4">
        <v>96549</v>
      </c>
      <c r="E53" s="4">
        <v>10</v>
      </c>
      <c r="F53" s="4">
        <v>12.948639999999999</v>
      </c>
      <c r="G53" s="4">
        <v>2E-3</v>
      </c>
      <c r="H53" s="9">
        <f t="shared" si="3"/>
        <v>2.5</v>
      </c>
      <c r="I53" s="19">
        <f t="shared" si="1"/>
        <v>1.25</v>
      </c>
    </row>
    <row r="54" spans="1:9" x14ac:dyDescent="0.25">
      <c r="A54" s="3"/>
      <c r="B54" s="4" t="s">
        <v>101</v>
      </c>
      <c r="C54" s="14" t="s">
        <v>102</v>
      </c>
      <c r="D54" s="4">
        <v>13022</v>
      </c>
      <c r="E54" s="4">
        <v>1</v>
      </c>
      <c r="F54" s="4">
        <v>10</v>
      </c>
      <c r="G54" s="4">
        <v>2E-3</v>
      </c>
      <c r="H54" s="9">
        <f t="shared" si="3"/>
        <v>2.6</v>
      </c>
      <c r="I54" s="19">
        <f t="shared" si="1"/>
        <v>1.3</v>
      </c>
    </row>
    <row r="55" spans="1:9" x14ac:dyDescent="0.25">
      <c r="A55" s="3"/>
      <c r="B55" s="4" t="s">
        <v>103</v>
      </c>
      <c r="C55" s="14" t="s">
        <v>104</v>
      </c>
      <c r="D55" s="4">
        <v>28.39</v>
      </c>
      <c r="E55" s="4">
        <v>0.05</v>
      </c>
      <c r="F55" s="4">
        <v>6.4743199999999996</v>
      </c>
      <c r="G55" s="4">
        <v>2E-3</v>
      </c>
      <c r="H55" s="9">
        <f t="shared" si="3"/>
        <v>7.0000000000000007E-2</v>
      </c>
      <c r="I55" s="19">
        <f t="shared" si="1"/>
        <v>3.5000000000000003E-2</v>
      </c>
    </row>
    <row r="56" spans="1:9" x14ac:dyDescent="0.25">
      <c r="A56" s="3"/>
      <c r="B56" s="4" t="s">
        <v>105</v>
      </c>
      <c r="C56" s="14" t="s">
        <v>106</v>
      </c>
      <c r="D56" s="4">
        <v>46123</v>
      </c>
      <c r="E56" s="4">
        <v>5</v>
      </c>
      <c r="F56" s="4">
        <v>32.371600000000001</v>
      </c>
      <c r="G56" s="4">
        <v>2E-3</v>
      </c>
      <c r="H56" s="9">
        <f t="shared" si="3"/>
        <v>5.97</v>
      </c>
      <c r="I56" s="19">
        <f t="shared" si="1"/>
        <v>2.9849999999999999</v>
      </c>
    </row>
    <row r="57" spans="1:9" x14ac:dyDescent="0.25">
      <c r="A57" s="3"/>
      <c r="B57" s="4" t="s">
        <v>107</v>
      </c>
      <c r="C57" s="14" t="s">
        <v>108</v>
      </c>
      <c r="D57" s="4">
        <v>23260</v>
      </c>
      <c r="E57" s="4">
        <v>5</v>
      </c>
      <c r="F57" s="4">
        <v>32.371600000000001</v>
      </c>
      <c r="G57" s="4">
        <v>2E-3</v>
      </c>
      <c r="H57" s="9">
        <f t="shared" si="3"/>
        <v>3.01</v>
      </c>
      <c r="I57" s="19">
        <f t="shared" si="1"/>
        <v>1.5049999999999999</v>
      </c>
    </row>
    <row r="58" spans="1:9" x14ac:dyDescent="0.25">
      <c r="A58" s="3"/>
      <c r="B58" s="4" t="s">
        <v>109</v>
      </c>
      <c r="C58" s="14" t="s">
        <v>110</v>
      </c>
      <c r="D58" s="4">
        <v>51520</v>
      </c>
      <c r="E58" s="4">
        <v>5</v>
      </c>
      <c r="F58" s="4">
        <v>16.1858</v>
      </c>
      <c r="G58" s="4">
        <v>2E-3</v>
      </c>
      <c r="H58" s="9">
        <f t="shared" si="3"/>
        <v>3.34</v>
      </c>
      <c r="I58" s="19">
        <f t="shared" si="1"/>
        <v>1.67</v>
      </c>
    </row>
    <row r="59" spans="1:9" x14ac:dyDescent="0.25">
      <c r="A59" s="3"/>
      <c r="B59" s="4" t="s">
        <v>111</v>
      </c>
      <c r="C59" s="14" t="s">
        <v>112</v>
      </c>
      <c r="D59" s="4">
        <v>27900</v>
      </c>
      <c r="E59" s="4">
        <v>5</v>
      </c>
      <c r="F59" s="4">
        <v>32.371600000000001</v>
      </c>
      <c r="G59" s="4">
        <v>2E-3</v>
      </c>
      <c r="H59" s="9">
        <f t="shared" si="3"/>
        <v>3.61</v>
      </c>
      <c r="I59" s="19">
        <f t="shared" si="1"/>
        <v>1.8049999999999999</v>
      </c>
    </row>
    <row r="60" spans="1:9" x14ac:dyDescent="0.25">
      <c r="A60" s="1" t="s">
        <v>113</v>
      </c>
      <c r="B60" s="2" t="s">
        <v>114</v>
      </c>
      <c r="C60" s="16" t="s">
        <v>115</v>
      </c>
      <c r="D60" s="2">
        <v>1320.1</v>
      </c>
      <c r="E60" s="2">
        <v>0.1</v>
      </c>
      <c r="F60" s="2">
        <v>6.4743199999999996</v>
      </c>
      <c r="G60" s="2">
        <v>4.0000000000000001E-3</v>
      </c>
      <c r="H60" s="8">
        <f t="shared" si="3"/>
        <v>3.42</v>
      </c>
      <c r="I60" s="19">
        <f t="shared" si="1"/>
        <v>1.71</v>
      </c>
    </row>
    <row r="61" spans="1:9" x14ac:dyDescent="0.25">
      <c r="A61" s="11"/>
      <c r="B61" s="12" t="s">
        <v>128</v>
      </c>
      <c r="C61" s="17" t="s">
        <v>116</v>
      </c>
      <c r="D61" s="12">
        <v>654</v>
      </c>
      <c r="E61" s="12">
        <v>0.01</v>
      </c>
      <c r="F61" s="12">
        <v>6.4743199999999996</v>
      </c>
      <c r="G61" s="12">
        <v>4.0000000000000001E-3</v>
      </c>
      <c r="H61" s="13">
        <f>ROUND(ROUND(D61*ROUND(F61/E61,5)/10,2)*G61/100,2)</f>
        <v>1.69</v>
      </c>
      <c r="I61" s="19">
        <f t="shared" si="1"/>
        <v>0.84499999999999997</v>
      </c>
    </row>
    <row r="62" spans="1:9" x14ac:dyDescent="0.25">
      <c r="A62" s="11"/>
      <c r="B62" s="12" t="s">
        <v>117</v>
      </c>
      <c r="C62" s="17" t="s">
        <v>118</v>
      </c>
      <c r="D62" s="12">
        <v>1034</v>
      </c>
      <c r="E62" s="12">
        <v>0.1</v>
      </c>
      <c r="F62" s="12">
        <v>6.4743199999999996</v>
      </c>
      <c r="G62" s="12">
        <v>4.0000000000000001E-3</v>
      </c>
      <c r="H62" s="13">
        <f>ROUND(ROUND(D62*ROUND(F62/E62,5),2)*G62/100,2)</f>
        <v>2.68</v>
      </c>
      <c r="I62" s="19">
        <f t="shared" si="1"/>
        <v>1.34</v>
      </c>
    </row>
    <row r="63" spans="1:9" x14ac:dyDescent="0.25">
      <c r="A63" s="11"/>
      <c r="B63" s="12" t="s">
        <v>129</v>
      </c>
      <c r="C63" s="17" t="s">
        <v>119</v>
      </c>
      <c r="D63" s="12">
        <v>18.96</v>
      </c>
      <c r="E63" s="12">
        <v>0.01</v>
      </c>
      <c r="F63" s="12">
        <v>64.743200000000002</v>
      </c>
      <c r="G63" s="12">
        <v>4.0000000000000001E-3</v>
      </c>
      <c r="H63" s="13">
        <f>ROUND(ROUND(D63*ROUND(F63/E63,5)/10,2)*G63/100,2)</f>
        <v>0.49</v>
      </c>
      <c r="I63" s="19">
        <f t="shared" si="1"/>
        <v>0.245</v>
      </c>
    </row>
    <row r="64" spans="1:9" x14ac:dyDescent="0.25">
      <c r="A64" s="3"/>
      <c r="B64" s="4" t="s">
        <v>120</v>
      </c>
      <c r="C64" s="14" t="s">
        <v>121</v>
      </c>
      <c r="D64" s="4">
        <v>46.56</v>
      </c>
      <c r="E64" s="4">
        <v>0.01</v>
      </c>
      <c r="F64" s="4">
        <v>6.4743199999999996</v>
      </c>
      <c r="G64" s="4">
        <v>4.0000000000000001E-3</v>
      </c>
      <c r="H64" s="9">
        <f>ROUND(ROUND(D64*ROUND(F64/E64,5),2)*G64/100,2)</f>
        <v>1.21</v>
      </c>
      <c r="I64" s="19">
        <f t="shared" si="1"/>
        <v>0.60499999999999998</v>
      </c>
    </row>
    <row r="65" spans="1:9" x14ac:dyDescent="0.25">
      <c r="A65" s="3"/>
      <c r="B65" s="4" t="s">
        <v>122</v>
      </c>
      <c r="C65" s="14" t="s">
        <v>123</v>
      </c>
      <c r="D65" s="4">
        <v>303936.95</v>
      </c>
      <c r="E65" s="4">
        <v>50</v>
      </c>
      <c r="F65" s="4">
        <v>5</v>
      </c>
      <c r="G65" s="4">
        <v>4.0000000000000001E-3</v>
      </c>
      <c r="H65" s="9">
        <f>ROUND(ROUND(D65*ROUND(F65/E65,5),2)*G65/100,2)</f>
        <v>1.22</v>
      </c>
      <c r="I65" s="19">
        <f t="shared" si="1"/>
        <v>0.61</v>
      </c>
    </row>
    <row r="66" spans="1:9" x14ac:dyDescent="0.25">
      <c r="A66" s="5"/>
      <c r="B66" s="6" t="s">
        <v>124</v>
      </c>
      <c r="C66" s="15" t="s">
        <v>125</v>
      </c>
      <c r="D66" s="6">
        <v>29.3</v>
      </c>
      <c r="E66" s="6">
        <v>0.01</v>
      </c>
      <c r="F66" s="6">
        <v>10.16</v>
      </c>
      <c r="G66" s="6">
        <v>4.0000000000000001E-3</v>
      </c>
      <c r="H66" s="10">
        <f>ROUND(ROUND(D66*ROUND(F66/E66,5),2)*G66/100,2)</f>
        <v>1.19</v>
      </c>
      <c r="I66" s="24">
        <f t="shared" si="1"/>
        <v>0.59499999999999997</v>
      </c>
    </row>
    <row r="68" spans="1:9" x14ac:dyDescent="0.25">
      <c r="A68" t="s">
        <v>127</v>
      </c>
    </row>
    <row r="69" spans="1:9" x14ac:dyDescent="0.25">
      <c r="A69" s="20" t="s">
        <v>137</v>
      </c>
    </row>
    <row r="70" spans="1:9" x14ac:dyDescent="0.25">
      <c r="A70" t="s">
        <v>135</v>
      </c>
    </row>
    <row r="71" spans="1:9" x14ac:dyDescent="0.25">
      <c r="A71" s="20" t="s">
        <v>138</v>
      </c>
    </row>
    <row r="72" spans="1:9" x14ac:dyDescent="0.25">
      <c r="A72" s="20" t="s">
        <v>144</v>
      </c>
    </row>
    <row r="73" spans="1:9" x14ac:dyDescent="0.25">
      <c r="A73" t="s">
        <v>145</v>
      </c>
    </row>
    <row r="75" spans="1:9" x14ac:dyDescent="0.25">
      <c r="A75" t="s">
        <v>141</v>
      </c>
    </row>
  </sheetData>
  <hyperlinks>
    <hyperlink ref="A69" r:id="rId1"/>
    <hyperlink ref="A71" r:id="rId2"/>
    <hyperlink ref="A72" r:id="rId3" display="***** Значение рассчитано как (100 - R), где R - среднеарифметическое значение ставок RUONIA за период 15.08.2016 - 15.09.2016"/>
  </hyperlinks>
  <pageMargins left="0.7" right="0.7" top="0.75" bottom="0.75" header="0.3" footer="0.3"/>
  <pageSetup paperSize="9" scale="74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opLeftCell="A46" workbookViewId="0">
      <selection activeCell="B23" sqref="B23:D23"/>
    </sheetView>
  </sheetViews>
  <sheetFormatPr defaultRowHeight="15" x14ac:dyDescent="0.25"/>
  <cols>
    <col min="1" max="1" width="23" customWidth="1"/>
    <col min="2" max="2" width="12" bestFit="1" customWidth="1"/>
    <col min="3" max="3" width="11.28515625" bestFit="1" customWidth="1"/>
    <col min="4" max="4" width="12.140625" bestFit="1" customWidth="1"/>
    <col min="5" max="5" width="10" bestFit="1" customWidth="1"/>
    <col min="6" max="6" width="21.140625" bestFit="1" customWidth="1"/>
    <col min="7" max="7" width="7.7109375" customWidth="1"/>
    <col min="8" max="8" width="11" style="7" customWidth="1"/>
    <col min="9" max="9" width="13.7109375" customWidth="1"/>
    <col min="14" max="14" width="15.7109375" bestFit="1" customWidth="1"/>
  </cols>
  <sheetData>
    <row r="1" spans="1:14" x14ac:dyDescent="0.25">
      <c r="A1" s="7" t="s">
        <v>132</v>
      </c>
    </row>
    <row r="2" spans="1:14" s="28" customFormat="1" x14ac:dyDescent="0.25">
      <c r="A2" s="30" t="s">
        <v>210</v>
      </c>
      <c r="H2" s="29"/>
    </row>
    <row r="4" spans="1:14" s="44" customFormat="1" ht="45" x14ac:dyDescent="0.25">
      <c r="A4" s="37" t="s">
        <v>130</v>
      </c>
      <c r="B4" s="38" t="s">
        <v>0</v>
      </c>
      <c r="C4" s="38" t="s">
        <v>126</v>
      </c>
      <c r="D4" s="38" t="s">
        <v>131</v>
      </c>
      <c r="E4" s="38" t="s">
        <v>1</v>
      </c>
      <c r="F4" s="38" t="s">
        <v>2</v>
      </c>
      <c r="G4" s="39" t="s">
        <v>134</v>
      </c>
      <c r="H4" s="40" t="s">
        <v>133</v>
      </c>
      <c r="I4" s="41" t="s">
        <v>136</v>
      </c>
    </row>
    <row r="5" spans="1:14" x14ac:dyDescent="0.25">
      <c r="A5" s="1" t="s">
        <v>3</v>
      </c>
      <c r="B5" s="2" t="s">
        <v>4</v>
      </c>
      <c r="C5" s="2" t="s">
        <v>148</v>
      </c>
      <c r="D5" s="2">
        <v>0.7389</v>
      </c>
      <c r="E5" s="2">
        <v>1E-4</v>
      </c>
      <c r="F5" s="2">
        <v>6.1846800000000002</v>
      </c>
      <c r="G5" s="2">
        <v>1.4E-3</v>
      </c>
      <c r="H5" s="32">
        <f t="shared" ref="H5:H65" si="0">ROUND(ROUND(D5*ROUND(F5/E5,5),2)*G5/100,2)</f>
        <v>0.64</v>
      </c>
      <c r="I5" s="19">
        <f>H5/2</f>
        <v>0.32</v>
      </c>
    </row>
    <row r="6" spans="1:14" x14ac:dyDescent="0.25">
      <c r="A6" s="3"/>
      <c r="B6" s="4" t="s">
        <v>6</v>
      </c>
      <c r="C6" s="14" t="s">
        <v>149</v>
      </c>
      <c r="D6" s="4">
        <v>8.9535</v>
      </c>
      <c r="E6" s="4">
        <v>5.0000000000000001E-4</v>
      </c>
      <c r="F6" s="4">
        <v>5</v>
      </c>
      <c r="G6" s="4">
        <v>1.4E-3</v>
      </c>
      <c r="H6" s="33">
        <f>ROUND(ROUND(D6*ROUND(F6/E6,5),2)*G6/100,2)</f>
        <v>1.25</v>
      </c>
      <c r="I6" s="35">
        <f t="shared" ref="I6:I65" si="1">H6/2</f>
        <v>0.625</v>
      </c>
    </row>
    <row r="7" spans="1:14" x14ac:dyDescent="0.25">
      <c r="A7" s="3"/>
      <c r="B7" s="4" t="s">
        <v>8</v>
      </c>
      <c r="C7" s="14" t="s">
        <v>150</v>
      </c>
      <c r="D7" s="4">
        <v>1.0476000000000001</v>
      </c>
      <c r="E7" s="4">
        <v>1E-4</v>
      </c>
      <c r="F7" s="4">
        <v>6.1846800000000002</v>
      </c>
      <c r="G7" s="4">
        <v>1.4E-3</v>
      </c>
      <c r="H7" s="33">
        <f t="shared" si="0"/>
        <v>0.91</v>
      </c>
      <c r="I7" s="35">
        <f t="shared" si="1"/>
        <v>0.45500000000000002</v>
      </c>
    </row>
    <row r="8" spans="1:14" x14ac:dyDescent="0.25">
      <c r="A8" s="3"/>
      <c r="B8" s="4" t="s">
        <v>10</v>
      </c>
      <c r="C8" s="14" t="s">
        <v>151</v>
      </c>
      <c r="D8" s="4">
        <v>65996</v>
      </c>
      <c r="E8" s="4">
        <v>1</v>
      </c>
      <c r="F8" s="4">
        <v>1</v>
      </c>
      <c r="G8" s="4">
        <v>1.4E-3</v>
      </c>
      <c r="H8" s="33">
        <f t="shared" si="0"/>
        <v>0.92</v>
      </c>
      <c r="I8" s="35">
        <f t="shared" si="1"/>
        <v>0.46</v>
      </c>
    </row>
    <row r="9" spans="1:14" x14ac:dyDescent="0.25">
      <c r="A9" s="3"/>
      <c r="B9" s="4" t="s">
        <v>12</v>
      </c>
      <c r="C9" s="14" t="s">
        <v>152</v>
      </c>
      <c r="D9" s="4">
        <v>1.2534000000000001</v>
      </c>
      <c r="E9" s="4">
        <v>1E-4</v>
      </c>
      <c r="F9" s="4">
        <v>6.1846800000000002</v>
      </c>
      <c r="G9" s="4">
        <v>1.4E-3</v>
      </c>
      <c r="H9" s="33">
        <f t="shared" si="0"/>
        <v>1.0900000000000001</v>
      </c>
      <c r="I9" s="35">
        <f t="shared" si="1"/>
        <v>0.54500000000000004</v>
      </c>
    </row>
    <row r="10" spans="1:14" x14ac:dyDescent="0.25">
      <c r="A10" s="3"/>
      <c r="B10" s="4" t="s">
        <v>14</v>
      </c>
      <c r="C10" s="14" t="s">
        <v>153</v>
      </c>
      <c r="D10" s="4">
        <v>62999</v>
      </c>
      <c r="E10" s="4">
        <v>1</v>
      </c>
      <c r="F10" s="4">
        <v>1</v>
      </c>
      <c r="G10" s="4">
        <v>1.4E-3</v>
      </c>
      <c r="H10" s="33">
        <f t="shared" si="0"/>
        <v>0.88</v>
      </c>
      <c r="I10" s="35">
        <f t="shared" si="1"/>
        <v>0.44</v>
      </c>
      <c r="N10" s="26"/>
    </row>
    <row r="11" spans="1:14" x14ac:dyDescent="0.25">
      <c r="A11" s="3"/>
      <c r="B11" s="4" t="s">
        <v>16</v>
      </c>
      <c r="C11" s="14" t="s">
        <v>154</v>
      </c>
      <c r="D11" s="4">
        <v>1.3323</v>
      </c>
      <c r="E11" s="4">
        <v>1E-4</v>
      </c>
      <c r="F11" s="4">
        <v>4.6448999999999998</v>
      </c>
      <c r="G11" s="4">
        <v>1.4E-3</v>
      </c>
      <c r="H11" s="33">
        <f t="shared" si="0"/>
        <v>0.87</v>
      </c>
      <c r="I11" s="35">
        <f t="shared" si="1"/>
        <v>0.435</v>
      </c>
    </row>
    <row r="12" spans="1:14" x14ac:dyDescent="0.25">
      <c r="A12" s="3"/>
      <c r="B12" s="4" t="s">
        <v>18</v>
      </c>
      <c r="C12" s="14" t="s">
        <v>155</v>
      </c>
      <c r="D12" s="4">
        <v>1.0270999999999999</v>
      </c>
      <c r="E12" s="4">
        <v>1E-4</v>
      </c>
      <c r="F12" s="4">
        <v>6.0002899999999997</v>
      </c>
      <c r="G12" s="4">
        <v>1.4E-3</v>
      </c>
      <c r="H12" s="33">
        <f t="shared" si="0"/>
        <v>0.86</v>
      </c>
      <c r="I12" s="35">
        <f t="shared" si="1"/>
        <v>0.43</v>
      </c>
    </row>
    <row r="13" spans="1:14" x14ac:dyDescent="0.25">
      <c r="A13" s="3"/>
      <c r="B13" s="4" t="s">
        <v>20</v>
      </c>
      <c r="C13" s="14" t="s">
        <v>156</v>
      </c>
      <c r="D13" s="4">
        <v>118.35</v>
      </c>
      <c r="E13" s="4">
        <v>0.01</v>
      </c>
      <c r="F13" s="4">
        <v>5.2237</v>
      </c>
      <c r="G13" s="4">
        <v>1.4E-3</v>
      </c>
      <c r="H13" s="33">
        <f t="shared" si="0"/>
        <v>0.87</v>
      </c>
      <c r="I13" s="35">
        <f t="shared" si="1"/>
        <v>0.435</v>
      </c>
    </row>
    <row r="14" spans="1:14" x14ac:dyDescent="0.25">
      <c r="A14" s="3"/>
      <c r="B14" s="4" t="s">
        <v>22</v>
      </c>
      <c r="C14" s="14" t="s">
        <v>157</v>
      </c>
      <c r="D14" s="4">
        <v>3.5156999999999998</v>
      </c>
      <c r="E14" s="4">
        <v>1E-4</v>
      </c>
      <c r="F14" s="4">
        <v>1.75946</v>
      </c>
      <c r="G14" s="4">
        <v>1.4E-3</v>
      </c>
      <c r="H14" s="33">
        <f t="shared" si="0"/>
        <v>0.87</v>
      </c>
      <c r="I14" s="35">
        <f t="shared" si="1"/>
        <v>0.435</v>
      </c>
    </row>
    <row r="15" spans="1:14" x14ac:dyDescent="0.25">
      <c r="A15" s="5"/>
      <c r="B15" s="6" t="s">
        <v>24</v>
      </c>
      <c r="C15" s="15" t="s">
        <v>158</v>
      </c>
      <c r="D15" s="6">
        <v>26.298500000000001</v>
      </c>
      <c r="E15" s="6">
        <v>5.0000000000000001E-3</v>
      </c>
      <c r="F15" s="6">
        <v>11.714</v>
      </c>
      <c r="G15" s="6">
        <v>1.4E-3</v>
      </c>
      <c r="H15" s="34">
        <f t="shared" si="0"/>
        <v>0.86</v>
      </c>
      <c r="I15" s="35">
        <f t="shared" si="1"/>
        <v>0.43</v>
      </c>
    </row>
    <row r="16" spans="1:14" x14ac:dyDescent="0.25">
      <c r="A16" s="3" t="s">
        <v>26</v>
      </c>
      <c r="B16" s="4" t="s">
        <v>27</v>
      </c>
      <c r="C16" s="14" t="s">
        <v>159</v>
      </c>
      <c r="D16" s="4">
        <v>9351</v>
      </c>
      <c r="E16" s="4">
        <v>1</v>
      </c>
      <c r="F16" s="4">
        <v>1</v>
      </c>
      <c r="G16" s="4">
        <v>5.0000000000000001E-3</v>
      </c>
      <c r="H16" s="33">
        <f t="shared" si="0"/>
        <v>0.47</v>
      </c>
      <c r="I16" s="19">
        <f t="shared" si="1"/>
        <v>0.23499999999999999</v>
      </c>
    </row>
    <row r="17" spans="1:9" x14ac:dyDescent="0.25">
      <c r="A17" s="3"/>
      <c r="B17" s="4" t="s">
        <v>29</v>
      </c>
      <c r="C17" s="14" t="s">
        <v>160</v>
      </c>
      <c r="D17" s="4">
        <v>10562</v>
      </c>
      <c r="E17" s="4">
        <v>1</v>
      </c>
      <c r="F17" s="4">
        <v>1</v>
      </c>
      <c r="G17" s="4">
        <v>5.0000000000000001E-3</v>
      </c>
      <c r="H17" s="33">
        <f t="shared" si="0"/>
        <v>0.53</v>
      </c>
      <c r="I17" s="35">
        <f t="shared" si="1"/>
        <v>0.26500000000000001</v>
      </c>
    </row>
    <row r="18" spans="1:9" x14ac:dyDescent="0.25">
      <c r="A18" s="3"/>
      <c r="B18" s="4" t="s">
        <v>31</v>
      </c>
      <c r="C18" s="14" t="s">
        <v>161</v>
      </c>
      <c r="D18" s="4">
        <v>9878</v>
      </c>
      <c r="E18" s="4">
        <v>1</v>
      </c>
      <c r="F18" s="4">
        <v>1</v>
      </c>
      <c r="G18" s="4">
        <v>5.0000000000000001E-3</v>
      </c>
      <c r="H18" s="33">
        <f t="shared" si="0"/>
        <v>0.49</v>
      </c>
      <c r="I18" s="35">
        <f t="shared" si="1"/>
        <v>0.245</v>
      </c>
    </row>
    <row r="19" spans="1:9" x14ac:dyDescent="0.25">
      <c r="A19" s="3"/>
      <c r="B19" s="4" t="s">
        <v>33</v>
      </c>
      <c r="C19" s="14" t="s">
        <v>162</v>
      </c>
      <c r="D19" s="4">
        <v>9791</v>
      </c>
      <c r="E19" s="4">
        <v>1</v>
      </c>
      <c r="F19" s="4">
        <v>1</v>
      </c>
      <c r="G19" s="4">
        <v>5.0000000000000001E-3</v>
      </c>
      <c r="H19" s="33">
        <f t="shared" si="0"/>
        <v>0.49</v>
      </c>
      <c r="I19" s="35">
        <f t="shared" si="1"/>
        <v>0.245</v>
      </c>
    </row>
    <row r="20" spans="1:9" x14ac:dyDescent="0.25">
      <c r="A20" s="3"/>
      <c r="B20" s="4" t="s">
        <v>35</v>
      </c>
      <c r="C20" s="14" t="s">
        <v>163</v>
      </c>
      <c r="D20" s="4">
        <v>9530</v>
      </c>
      <c r="E20" s="4">
        <v>1</v>
      </c>
      <c r="F20" s="4">
        <v>1</v>
      </c>
      <c r="G20" s="4">
        <v>5.0000000000000001E-3</v>
      </c>
      <c r="H20" s="33">
        <f t="shared" si="0"/>
        <v>0.48</v>
      </c>
      <c r="I20" s="35">
        <f t="shared" si="1"/>
        <v>0.24</v>
      </c>
    </row>
    <row r="21" spans="1:9" x14ac:dyDescent="0.25">
      <c r="A21" s="3"/>
      <c r="B21" s="4" t="s">
        <v>37</v>
      </c>
      <c r="C21" s="14" t="s">
        <v>164</v>
      </c>
      <c r="D21" s="4">
        <v>10.64</v>
      </c>
      <c r="E21" s="4">
        <v>0.01</v>
      </c>
      <c r="F21" s="4">
        <v>25</v>
      </c>
      <c r="G21" s="4">
        <v>5.0000000000000001E-3</v>
      </c>
      <c r="H21" s="33">
        <f t="shared" si="0"/>
        <v>1.33</v>
      </c>
      <c r="I21" s="35">
        <f t="shared" si="1"/>
        <v>0.66500000000000004</v>
      </c>
    </row>
    <row r="22" spans="1:9" x14ac:dyDescent="0.25">
      <c r="A22" s="3"/>
      <c r="B22" s="12" t="s">
        <v>146</v>
      </c>
      <c r="C22" s="22" t="s">
        <v>165</v>
      </c>
      <c r="D22" s="21">
        <v>89.88</v>
      </c>
      <c r="E22" s="4">
        <v>0.01</v>
      </c>
      <c r="F22" s="31">
        <v>8.2191799999999997</v>
      </c>
      <c r="G22" s="4">
        <v>5.0000000000000001E-3</v>
      </c>
      <c r="H22" s="27">
        <f t="shared" si="0"/>
        <v>3.69</v>
      </c>
      <c r="I22" s="35">
        <f t="shared" si="1"/>
        <v>1.845</v>
      </c>
    </row>
    <row r="23" spans="1:9" x14ac:dyDescent="0.25">
      <c r="A23" s="1" t="s">
        <v>41</v>
      </c>
      <c r="B23" s="2" t="s">
        <v>147</v>
      </c>
      <c r="C23" s="16" t="s">
        <v>166</v>
      </c>
      <c r="D23" s="2">
        <v>9930</v>
      </c>
      <c r="E23" s="2">
        <v>1</v>
      </c>
      <c r="F23" s="2">
        <v>1</v>
      </c>
      <c r="G23" s="2">
        <v>6.0000000000000001E-3</v>
      </c>
      <c r="H23" s="32">
        <f t="shared" si="0"/>
        <v>0.6</v>
      </c>
      <c r="I23" s="19">
        <f t="shared" si="1"/>
        <v>0.3</v>
      </c>
    </row>
    <row r="24" spans="1:9" x14ac:dyDescent="0.25">
      <c r="A24" s="3"/>
      <c r="B24" s="4" t="s">
        <v>42</v>
      </c>
      <c r="C24" s="4" t="s">
        <v>167</v>
      </c>
      <c r="D24" s="23">
        <v>96450</v>
      </c>
      <c r="E24" s="4">
        <v>1</v>
      </c>
      <c r="F24" s="4">
        <v>1</v>
      </c>
      <c r="G24" s="4">
        <v>6.0000000000000001E-3</v>
      </c>
      <c r="H24" s="25">
        <f t="shared" si="0"/>
        <v>5.79</v>
      </c>
      <c r="I24" s="35">
        <f t="shared" si="1"/>
        <v>2.895</v>
      </c>
    </row>
    <row r="25" spans="1:9" x14ac:dyDescent="0.25">
      <c r="A25" s="3"/>
      <c r="B25" s="4" t="s">
        <v>44</v>
      </c>
      <c r="C25" s="14" t="s">
        <v>168</v>
      </c>
      <c r="D25" s="4">
        <v>20439</v>
      </c>
      <c r="E25" s="4">
        <v>1</v>
      </c>
      <c r="F25" s="4">
        <v>1</v>
      </c>
      <c r="G25" s="4">
        <v>6.0000000000000001E-3</v>
      </c>
      <c r="H25" s="33">
        <f t="shared" si="0"/>
        <v>1.23</v>
      </c>
      <c r="I25" s="35">
        <f t="shared" si="1"/>
        <v>0.61499999999999999</v>
      </c>
    </row>
    <row r="26" spans="1:9" x14ac:dyDescent="0.25">
      <c r="A26" s="3"/>
      <c r="B26" s="4" t="s">
        <v>46</v>
      </c>
      <c r="C26" s="14" t="s">
        <v>169</v>
      </c>
      <c r="D26" s="4">
        <v>15800</v>
      </c>
      <c r="E26" s="4">
        <v>1</v>
      </c>
      <c r="F26" s="4">
        <v>1</v>
      </c>
      <c r="G26" s="4">
        <v>6.0000000000000001E-3</v>
      </c>
      <c r="H26" s="33">
        <f t="shared" si="0"/>
        <v>0.95</v>
      </c>
      <c r="I26" s="35">
        <f t="shared" si="1"/>
        <v>0.47499999999999998</v>
      </c>
    </row>
    <row r="27" spans="1:9" x14ac:dyDescent="0.25">
      <c r="A27" s="3"/>
      <c r="B27" s="4" t="s">
        <v>48</v>
      </c>
      <c r="C27" s="14" t="s">
        <v>170</v>
      </c>
      <c r="D27" s="4">
        <v>106000</v>
      </c>
      <c r="E27" s="4">
        <v>1</v>
      </c>
      <c r="F27" s="4">
        <v>1</v>
      </c>
      <c r="G27" s="4">
        <v>6.0000000000000001E-3</v>
      </c>
      <c r="H27" s="33">
        <f t="shared" si="0"/>
        <v>6.36</v>
      </c>
      <c r="I27" s="35">
        <f t="shared" si="1"/>
        <v>3.18</v>
      </c>
    </row>
    <row r="28" spans="1:9" x14ac:dyDescent="0.25">
      <c r="A28" s="3"/>
      <c r="B28" s="4" t="s">
        <v>50</v>
      </c>
      <c r="C28" s="14" t="s">
        <v>171</v>
      </c>
      <c r="D28" s="4">
        <v>9697</v>
      </c>
      <c r="E28" s="4">
        <v>1</v>
      </c>
      <c r="F28" s="4">
        <v>1</v>
      </c>
      <c r="G28" s="4">
        <v>6.0000000000000001E-3</v>
      </c>
      <c r="H28" s="33">
        <f t="shared" si="0"/>
        <v>0.57999999999999996</v>
      </c>
      <c r="I28" s="35">
        <f t="shared" si="1"/>
        <v>0.28999999999999998</v>
      </c>
    </row>
    <row r="29" spans="1:9" x14ac:dyDescent="0.25">
      <c r="A29" s="3"/>
      <c r="B29" s="4" t="s">
        <v>52</v>
      </c>
      <c r="C29" s="14" t="s">
        <v>172</v>
      </c>
      <c r="D29" s="4">
        <v>33900</v>
      </c>
      <c r="E29" s="4">
        <v>1</v>
      </c>
      <c r="F29" s="4">
        <v>1</v>
      </c>
      <c r="G29" s="4">
        <v>6.0000000000000001E-3</v>
      </c>
      <c r="H29" s="33">
        <f t="shared" si="0"/>
        <v>2.0299999999999998</v>
      </c>
      <c r="I29" s="35">
        <f t="shared" si="1"/>
        <v>1.0149999999999999</v>
      </c>
    </row>
    <row r="30" spans="1:9" x14ac:dyDescent="0.25">
      <c r="A30" s="3"/>
      <c r="B30" s="4" t="s">
        <v>54</v>
      </c>
      <c r="C30" s="14" t="s">
        <v>173</v>
      </c>
      <c r="D30" s="4">
        <v>10570</v>
      </c>
      <c r="E30" s="4">
        <v>1</v>
      </c>
      <c r="F30" s="4">
        <v>1</v>
      </c>
      <c r="G30" s="4">
        <v>6.0000000000000001E-3</v>
      </c>
      <c r="H30" s="33">
        <f t="shared" si="0"/>
        <v>0.63</v>
      </c>
      <c r="I30" s="35">
        <f t="shared" si="1"/>
        <v>0.315</v>
      </c>
    </row>
    <row r="31" spans="1:9" x14ac:dyDescent="0.25">
      <c r="A31" s="3"/>
      <c r="B31" s="4" t="s">
        <v>56</v>
      </c>
      <c r="C31" s="14" t="s">
        <v>174</v>
      </c>
      <c r="D31" s="4">
        <v>12405</v>
      </c>
      <c r="E31" s="4">
        <v>1</v>
      </c>
      <c r="F31" s="4">
        <v>1</v>
      </c>
      <c r="G31" s="4">
        <v>6.0000000000000001E-3</v>
      </c>
      <c r="H31" s="33">
        <f t="shared" si="0"/>
        <v>0.74</v>
      </c>
      <c r="I31" s="35">
        <f t="shared" si="1"/>
        <v>0.37</v>
      </c>
    </row>
    <row r="32" spans="1:9" x14ac:dyDescent="0.25">
      <c r="A32" s="3"/>
      <c r="B32" s="4" t="s">
        <v>58</v>
      </c>
      <c r="C32" s="14" t="s">
        <v>175</v>
      </c>
      <c r="D32" s="4">
        <v>26999</v>
      </c>
      <c r="E32" s="4">
        <v>1</v>
      </c>
      <c r="F32" s="4">
        <v>1</v>
      </c>
      <c r="G32" s="4">
        <v>6.0000000000000001E-3</v>
      </c>
      <c r="H32" s="33">
        <f t="shared" si="0"/>
        <v>1.62</v>
      </c>
      <c r="I32" s="35">
        <f t="shared" si="1"/>
        <v>0.81</v>
      </c>
    </row>
    <row r="33" spans="1:9" x14ac:dyDescent="0.25">
      <c r="A33" s="3"/>
      <c r="B33" s="4" t="s">
        <v>60</v>
      </c>
      <c r="C33" s="14" t="s">
        <v>176</v>
      </c>
      <c r="D33" s="4">
        <v>11574</v>
      </c>
      <c r="E33" s="4">
        <v>1</v>
      </c>
      <c r="F33" s="4">
        <v>1</v>
      </c>
      <c r="G33" s="4">
        <v>6.0000000000000001E-3</v>
      </c>
      <c r="H33" s="33">
        <f t="shared" si="0"/>
        <v>0.69</v>
      </c>
      <c r="I33" s="35">
        <f t="shared" si="1"/>
        <v>0.34499999999999997</v>
      </c>
    </row>
    <row r="34" spans="1:9" x14ac:dyDescent="0.25">
      <c r="A34" s="3"/>
      <c r="B34" s="4" t="s">
        <v>62</v>
      </c>
      <c r="C34" s="14" t="s">
        <v>177</v>
      </c>
      <c r="D34" s="4">
        <v>78405</v>
      </c>
      <c r="E34" s="4">
        <v>1</v>
      </c>
      <c r="F34" s="4">
        <v>1</v>
      </c>
      <c r="G34" s="4">
        <v>6.0000000000000001E-3</v>
      </c>
      <c r="H34" s="33">
        <f t="shared" si="0"/>
        <v>4.7</v>
      </c>
      <c r="I34" s="35">
        <f t="shared" si="1"/>
        <v>2.35</v>
      </c>
    </row>
    <row r="35" spans="1:9" x14ac:dyDescent="0.25">
      <c r="A35" s="3"/>
      <c r="B35" s="4" t="s">
        <v>64</v>
      </c>
      <c r="C35" s="14" t="s">
        <v>178</v>
      </c>
      <c r="D35" s="4">
        <v>39650</v>
      </c>
      <c r="E35" s="4">
        <v>1</v>
      </c>
      <c r="F35" s="4">
        <v>1</v>
      </c>
      <c r="G35" s="4">
        <v>6.0000000000000001E-3</v>
      </c>
      <c r="H35" s="33">
        <f t="shared" si="0"/>
        <v>2.38</v>
      </c>
      <c r="I35" s="35">
        <f t="shared" si="1"/>
        <v>1.19</v>
      </c>
    </row>
    <row r="36" spans="1:9" x14ac:dyDescent="0.25">
      <c r="A36" s="3"/>
      <c r="B36" s="4" t="s">
        <v>66</v>
      </c>
      <c r="C36" s="14" t="s">
        <v>179</v>
      </c>
      <c r="D36" s="4">
        <v>8639</v>
      </c>
      <c r="E36" s="4">
        <v>1</v>
      </c>
      <c r="F36" s="4">
        <v>1</v>
      </c>
      <c r="G36" s="4">
        <v>6.0000000000000001E-3</v>
      </c>
      <c r="H36" s="33">
        <f t="shared" si="0"/>
        <v>0.52</v>
      </c>
      <c r="I36" s="35">
        <f t="shared" si="1"/>
        <v>0.26</v>
      </c>
    </row>
    <row r="37" spans="1:9" x14ac:dyDescent="0.25">
      <c r="A37" s="3"/>
      <c r="B37" s="4" t="s">
        <v>68</v>
      </c>
      <c r="C37" s="14" t="s">
        <v>180</v>
      </c>
      <c r="D37" s="4">
        <v>13026</v>
      </c>
      <c r="E37" s="4">
        <v>1</v>
      </c>
      <c r="F37" s="4">
        <v>1</v>
      </c>
      <c r="G37" s="4">
        <v>6.0000000000000001E-3</v>
      </c>
      <c r="H37" s="33">
        <f t="shared" si="0"/>
        <v>0.78</v>
      </c>
      <c r="I37" s="35">
        <f t="shared" si="1"/>
        <v>0.39</v>
      </c>
    </row>
    <row r="38" spans="1:9" x14ac:dyDescent="0.25">
      <c r="A38" s="3"/>
      <c r="B38" s="4" t="s">
        <v>70</v>
      </c>
      <c r="C38" s="14" t="s">
        <v>181</v>
      </c>
      <c r="D38" s="4">
        <v>17526</v>
      </c>
      <c r="E38" s="4">
        <v>1</v>
      </c>
      <c r="F38" s="4">
        <v>1</v>
      </c>
      <c r="G38" s="4">
        <v>6.0000000000000001E-3</v>
      </c>
      <c r="H38" s="33">
        <f t="shared" si="0"/>
        <v>1.05</v>
      </c>
      <c r="I38" s="35">
        <f t="shared" si="1"/>
        <v>0.52500000000000002</v>
      </c>
    </row>
    <row r="39" spans="1:9" x14ac:dyDescent="0.25">
      <c r="A39" s="3"/>
      <c r="B39" s="4" t="s">
        <v>72</v>
      </c>
      <c r="C39" s="14" t="s">
        <v>182</v>
      </c>
      <c r="D39" s="4">
        <v>32205</v>
      </c>
      <c r="E39" s="4">
        <v>1</v>
      </c>
      <c r="F39" s="4">
        <v>1</v>
      </c>
      <c r="G39" s="4">
        <v>6.0000000000000001E-3</v>
      </c>
      <c r="H39" s="33">
        <f t="shared" si="0"/>
        <v>1.93</v>
      </c>
      <c r="I39" s="35">
        <f t="shared" si="1"/>
        <v>0.96499999999999997</v>
      </c>
    </row>
    <row r="40" spans="1:9" x14ac:dyDescent="0.25">
      <c r="A40" s="3"/>
      <c r="B40" s="4" t="s">
        <v>74</v>
      </c>
      <c r="C40" s="14" t="s">
        <v>183</v>
      </c>
      <c r="D40" s="4">
        <v>30850</v>
      </c>
      <c r="E40" s="4">
        <v>1</v>
      </c>
      <c r="F40" s="4">
        <v>1</v>
      </c>
      <c r="G40" s="4">
        <v>6.0000000000000001E-3</v>
      </c>
      <c r="H40" s="33">
        <f t="shared" si="0"/>
        <v>1.85</v>
      </c>
      <c r="I40" s="35">
        <f t="shared" si="1"/>
        <v>0.92500000000000004</v>
      </c>
    </row>
    <row r="41" spans="1:9" x14ac:dyDescent="0.25">
      <c r="A41" s="3"/>
      <c r="B41" s="4" t="s">
        <v>76</v>
      </c>
      <c r="C41" s="14" t="s">
        <v>184</v>
      </c>
      <c r="D41" s="4">
        <v>40631</v>
      </c>
      <c r="E41" s="4">
        <v>1</v>
      </c>
      <c r="F41" s="4">
        <v>1</v>
      </c>
      <c r="G41" s="4">
        <v>6.0000000000000001E-3</v>
      </c>
      <c r="H41" s="33">
        <f t="shared" si="0"/>
        <v>2.44</v>
      </c>
      <c r="I41" s="35">
        <f t="shared" si="1"/>
        <v>1.22</v>
      </c>
    </row>
    <row r="42" spans="1:9" x14ac:dyDescent="0.25">
      <c r="A42" s="3"/>
      <c r="B42" s="4" t="s">
        <v>78</v>
      </c>
      <c r="C42" s="14" t="s">
        <v>185</v>
      </c>
      <c r="D42" s="4">
        <v>201000</v>
      </c>
      <c r="E42" s="4">
        <v>1</v>
      </c>
      <c r="F42" s="4">
        <v>1</v>
      </c>
      <c r="G42" s="4">
        <v>6.0000000000000001E-3</v>
      </c>
      <c r="H42" s="33">
        <f t="shared" si="0"/>
        <v>12.06</v>
      </c>
      <c r="I42" s="35">
        <f t="shared" si="1"/>
        <v>6.03</v>
      </c>
    </row>
    <row r="43" spans="1:9" x14ac:dyDescent="0.25">
      <c r="A43" s="3"/>
      <c r="B43" s="4" t="s">
        <v>80</v>
      </c>
      <c r="C43" s="14" t="s">
        <v>186</v>
      </c>
      <c r="D43" s="4">
        <v>16717</v>
      </c>
      <c r="E43" s="4">
        <v>1</v>
      </c>
      <c r="F43" s="4">
        <v>1</v>
      </c>
      <c r="G43" s="4">
        <v>6.0000000000000001E-3</v>
      </c>
      <c r="H43" s="33">
        <f t="shared" si="0"/>
        <v>1</v>
      </c>
      <c r="I43" s="35">
        <f t="shared" si="1"/>
        <v>0.5</v>
      </c>
    </row>
    <row r="44" spans="1:9" x14ac:dyDescent="0.25">
      <c r="A44" s="3"/>
      <c r="B44" s="4" t="s">
        <v>82</v>
      </c>
      <c r="C44" s="14" t="s">
        <v>187</v>
      </c>
      <c r="D44" s="4">
        <v>7270</v>
      </c>
      <c r="E44" s="4">
        <v>1</v>
      </c>
      <c r="F44" s="4">
        <v>1</v>
      </c>
      <c r="G44" s="4">
        <v>6.0000000000000001E-3</v>
      </c>
      <c r="H44" s="33">
        <f t="shared" si="0"/>
        <v>0.44</v>
      </c>
      <c r="I44" s="35">
        <f t="shared" si="1"/>
        <v>0.22</v>
      </c>
    </row>
    <row r="45" spans="1:9" x14ac:dyDescent="0.25">
      <c r="A45" s="3"/>
      <c r="B45" s="4" t="s">
        <v>84</v>
      </c>
      <c r="C45" s="14" t="s">
        <v>188</v>
      </c>
      <c r="D45" s="4">
        <v>83</v>
      </c>
      <c r="E45" s="4">
        <v>0.01</v>
      </c>
      <c r="F45" s="4">
        <v>6.4442000000000004</v>
      </c>
      <c r="G45" s="4">
        <v>6.0000000000000001E-3</v>
      </c>
      <c r="H45" s="33">
        <f t="shared" si="0"/>
        <v>3.21</v>
      </c>
      <c r="I45" s="35">
        <f t="shared" si="1"/>
        <v>1.605</v>
      </c>
    </row>
    <row r="46" spans="1:9" x14ac:dyDescent="0.25">
      <c r="A46" s="3"/>
      <c r="B46" s="4" t="s">
        <v>86</v>
      </c>
      <c r="C46" s="14" t="s">
        <v>189</v>
      </c>
      <c r="D46" s="4">
        <v>66.569999999999993</v>
      </c>
      <c r="E46" s="4">
        <v>5.0000000000000001E-3</v>
      </c>
      <c r="F46" s="4">
        <v>3.2221000000000002</v>
      </c>
      <c r="G46" s="4">
        <v>6.0000000000000001E-3</v>
      </c>
      <c r="H46" s="33">
        <f t="shared" si="0"/>
        <v>2.57</v>
      </c>
      <c r="I46" s="35">
        <f t="shared" si="1"/>
        <v>1.2849999999999999</v>
      </c>
    </row>
    <row r="47" spans="1:9" x14ac:dyDescent="0.25">
      <c r="A47" s="3"/>
      <c r="B47" s="4" t="s">
        <v>88</v>
      </c>
      <c r="C47" s="14" t="s">
        <v>190</v>
      </c>
      <c r="D47" s="4">
        <v>15.4</v>
      </c>
      <c r="E47" s="4">
        <v>5.0000000000000001E-3</v>
      </c>
      <c r="F47" s="4">
        <v>3.2221000000000002</v>
      </c>
      <c r="G47" s="4">
        <v>6.0000000000000001E-3</v>
      </c>
      <c r="H47" s="33">
        <f t="shared" si="0"/>
        <v>0.6</v>
      </c>
      <c r="I47" s="35">
        <f t="shared" si="1"/>
        <v>0.3</v>
      </c>
    </row>
    <row r="48" spans="1:9" x14ac:dyDescent="0.25">
      <c r="A48" s="3"/>
      <c r="B48" s="4" t="s">
        <v>90</v>
      </c>
      <c r="C48" s="14" t="s">
        <v>191</v>
      </c>
      <c r="D48" s="4">
        <v>110</v>
      </c>
      <c r="E48" s="4">
        <v>0.01</v>
      </c>
      <c r="F48" s="4">
        <v>6.4442000000000004</v>
      </c>
      <c r="G48" s="4">
        <v>6.0000000000000001E-3</v>
      </c>
      <c r="H48" s="33">
        <f t="shared" si="0"/>
        <v>4.25</v>
      </c>
      <c r="I48" s="35">
        <f t="shared" si="1"/>
        <v>2.125</v>
      </c>
    </row>
    <row r="49" spans="1:9" x14ac:dyDescent="0.25">
      <c r="A49" s="5"/>
      <c r="B49" s="6" t="s">
        <v>92</v>
      </c>
      <c r="C49" s="15" t="s">
        <v>192</v>
      </c>
      <c r="D49" s="6">
        <v>125.2</v>
      </c>
      <c r="E49" s="6">
        <v>0.05</v>
      </c>
      <c r="F49" s="6">
        <v>32.220999999999997</v>
      </c>
      <c r="G49" s="6">
        <v>6.0000000000000001E-3</v>
      </c>
      <c r="H49" s="34">
        <f t="shared" si="0"/>
        <v>4.84</v>
      </c>
      <c r="I49" s="35">
        <f t="shared" si="1"/>
        <v>2.42</v>
      </c>
    </row>
    <row r="50" spans="1:9" x14ac:dyDescent="0.25">
      <c r="A50" s="3" t="s">
        <v>94</v>
      </c>
      <c r="B50" s="4" t="s">
        <v>95</v>
      </c>
      <c r="C50" s="14" t="s">
        <v>193</v>
      </c>
      <c r="D50" s="4">
        <v>221973</v>
      </c>
      <c r="E50" s="4">
        <v>25</v>
      </c>
      <c r="F50" s="4">
        <v>25</v>
      </c>
      <c r="G50" s="4">
        <v>2E-3</v>
      </c>
      <c r="H50" s="33">
        <f t="shared" si="0"/>
        <v>4.4400000000000004</v>
      </c>
      <c r="I50" s="19">
        <f t="shared" si="1"/>
        <v>2.2200000000000002</v>
      </c>
    </row>
    <row r="51" spans="1:9" x14ac:dyDescent="0.25">
      <c r="A51" s="3"/>
      <c r="B51" s="4" t="s">
        <v>97</v>
      </c>
      <c r="C51" s="14" t="s">
        <v>194</v>
      </c>
      <c r="D51" s="4">
        <v>2219.73</v>
      </c>
      <c r="E51" s="4">
        <v>0.05</v>
      </c>
      <c r="F51" s="4">
        <v>0.5</v>
      </c>
      <c r="G51" s="4">
        <v>2E-3</v>
      </c>
      <c r="H51" s="33">
        <f t="shared" si="0"/>
        <v>0.44</v>
      </c>
      <c r="I51" s="35">
        <f t="shared" si="1"/>
        <v>0.22</v>
      </c>
    </row>
    <row r="52" spans="1:9" x14ac:dyDescent="0.25">
      <c r="A52" s="3"/>
      <c r="B52" s="4" t="s">
        <v>99</v>
      </c>
      <c r="C52" s="14" t="s">
        <v>195</v>
      </c>
      <c r="D52" s="4">
        <v>113433</v>
      </c>
      <c r="E52" s="4">
        <v>10</v>
      </c>
      <c r="F52" s="4">
        <v>12.36936</v>
      </c>
      <c r="G52" s="4">
        <v>2E-3</v>
      </c>
      <c r="H52" s="33">
        <f t="shared" si="0"/>
        <v>2.81</v>
      </c>
      <c r="I52" s="35">
        <f t="shared" si="1"/>
        <v>1.405</v>
      </c>
    </row>
    <row r="53" spans="1:9" x14ac:dyDescent="0.25">
      <c r="A53" s="3"/>
      <c r="B53" s="4" t="s">
        <v>101</v>
      </c>
      <c r="C53" s="14" t="s">
        <v>196</v>
      </c>
      <c r="D53" s="4">
        <v>14616</v>
      </c>
      <c r="E53" s="4">
        <v>1</v>
      </c>
      <c r="F53" s="4">
        <v>10</v>
      </c>
      <c r="G53" s="4">
        <v>2E-3</v>
      </c>
      <c r="H53" s="33">
        <f>ROUND(ROUND(D53*ROUND(F53/E53,5),2)*G53/100,2)</f>
        <v>2.92</v>
      </c>
      <c r="I53" s="35">
        <f t="shared" si="1"/>
        <v>1.46</v>
      </c>
    </row>
    <row r="54" spans="1:9" x14ac:dyDescent="0.25">
      <c r="A54" s="3"/>
      <c r="B54" s="4" t="s">
        <v>103</v>
      </c>
      <c r="C54" s="14" t="s">
        <v>197</v>
      </c>
      <c r="D54" s="4">
        <v>23.53</v>
      </c>
      <c r="E54" s="4">
        <v>0.05</v>
      </c>
      <c r="F54" s="4">
        <v>6.1846800000000002</v>
      </c>
      <c r="G54" s="4">
        <v>2E-3</v>
      </c>
      <c r="H54" s="33">
        <f t="shared" si="0"/>
        <v>0.06</v>
      </c>
      <c r="I54" s="35">
        <f t="shared" si="1"/>
        <v>0.03</v>
      </c>
    </row>
    <row r="55" spans="1:9" x14ac:dyDescent="0.25">
      <c r="A55" s="3"/>
      <c r="B55" s="4" t="s">
        <v>105</v>
      </c>
      <c r="C55" s="14" t="s">
        <v>198</v>
      </c>
      <c r="D55" s="4">
        <v>43744</v>
      </c>
      <c r="E55" s="4">
        <v>5</v>
      </c>
      <c r="F55" s="4">
        <v>30.923400000000001</v>
      </c>
      <c r="G55" s="4">
        <v>2E-3</v>
      </c>
      <c r="H55" s="33">
        <f t="shared" si="0"/>
        <v>5.41</v>
      </c>
      <c r="I55" s="35">
        <f t="shared" si="1"/>
        <v>2.7050000000000001</v>
      </c>
    </row>
    <row r="56" spans="1:9" x14ac:dyDescent="0.25">
      <c r="A56" s="3"/>
      <c r="B56" s="4" t="s">
        <v>107</v>
      </c>
      <c r="C56" s="14" t="s">
        <v>199</v>
      </c>
      <c r="D56" s="4">
        <v>23325</v>
      </c>
      <c r="E56" s="4">
        <v>5</v>
      </c>
      <c r="F56" s="4">
        <v>30.923400000000001</v>
      </c>
      <c r="G56" s="4">
        <v>2E-3</v>
      </c>
      <c r="H56" s="33">
        <f t="shared" si="0"/>
        <v>2.89</v>
      </c>
      <c r="I56" s="35">
        <f t="shared" si="1"/>
        <v>1.4450000000000001</v>
      </c>
    </row>
    <row r="57" spans="1:9" x14ac:dyDescent="0.25">
      <c r="A57" s="3"/>
      <c r="B57" s="4" t="s">
        <v>109</v>
      </c>
      <c r="C57" s="14" t="s">
        <v>200</v>
      </c>
      <c r="D57" s="4">
        <v>58212</v>
      </c>
      <c r="E57" s="4">
        <v>5</v>
      </c>
      <c r="F57" s="4">
        <v>15.4617</v>
      </c>
      <c r="G57" s="4">
        <v>2E-3</v>
      </c>
      <c r="H57" s="33">
        <f>ROUND(ROUND(D57*ROUND(F57/E57,5),2)*G57/100,2)</f>
        <v>3.6</v>
      </c>
      <c r="I57" s="35">
        <f t="shared" si="1"/>
        <v>1.8</v>
      </c>
    </row>
    <row r="58" spans="1:9" x14ac:dyDescent="0.25">
      <c r="A58" s="3"/>
      <c r="B58" s="4" t="s">
        <v>111</v>
      </c>
      <c r="C58" s="14" t="s">
        <v>201</v>
      </c>
      <c r="D58" s="4">
        <v>27875</v>
      </c>
      <c r="E58" s="4">
        <v>5</v>
      </c>
      <c r="F58" s="4">
        <v>30.923400000000001</v>
      </c>
      <c r="G58" s="4">
        <v>2E-3</v>
      </c>
      <c r="H58" s="33">
        <f t="shared" si="0"/>
        <v>3.45</v>
      </c>
      <c r="I58" s="35">
        <f t="shared" si="1"/>
        <v>1.7250000000000001</v>
      </c>
    </row>
    <row r="59" spans="1:9" x14ac:dyDescent="0.25">
      <c r="A59" s="1" t="s">
        <v>113</v>
      </c>
      <c r="B59" s="2" t="s">
        <v>114</v>
      </c>
      <c r="C59" s="16" t="s">
        <v>202</v>
      </c>
      <c r="D59" s="2">
        <v>1132.45</v>
      </c>
      <c r="E59" s="2">
        <v>0.1</v>
      </c>
      <c r="F59" s="2">
        <v>6.1846800000000002</v>
      </c>
      <c r="G59" s="2">
        <v>4.0000000000000001E-3</v>
      </c>
      <c r="H59" s="32">
        <f t="shared" si="0"/>
        <v>2.8</v>
      </c>
      <c r="I59" s="19">
        <f t="shared" si="1"/>
        <v>1.4</v>
      </c>
    </row>
    <row r="60" spans="1:9" x14ac:dyDescent="0.25">
      <c r="A60" s="11"/>
      <c r="B60" s="12" t="s">
        <v>128</v>
      </c>
      <c r="C60" s="17" t="s">
        <v>203</v>
      </c>
      <c r="D60" s="12">
        <v>724</v>
      </c>
      <c r="E60" s="12">
        <v>0.01</v>
      </c>
      <c r="F60" s="12">
        <v>0.61846999999999996</v>
      </c>
      <c r="G60" s="12">
        <v>4.0000000000000001E-3</v>
      </c>
      <c r="H60" s="25">
        <f t="shared" si="0"/>
        <v>1.79</v>
      </c>
      <c r="I60" s="35">
        <f t="shared" si="1"/>
        <v>0.89500000000000002</v>
      </c>
    </row>
    <row r="61" spans="1:9" x14ac:dyDescent="0.25">
      <c r="A61" s="11"/>
      <c r="B61" s="12" t="s">
        <v>117</v>
      </c>
      <c r="C61" s="17" t="s">
        <v>204</v>
      </c>
      <c r="D61" s="12">
        <v>922</v>
      </c>
      <c r="E61" s="12">
        <v>0.1</v>
      </c>
      <c r="F61" s="12">
        <v>6.1846800000000002</v>
      </c>
      <c r="G61" s="12">
        <v>4.0000000000000001E-3</v>
      </c>
      <c r="H61" s="25">
        <f t="shared" si="0"/>
        <v>2.2799999999999998</v>
      </c>
      <c r="I61" s="35">
        <f t="shared" si="1"/>
        <v>1.1399999999999999</v>
      </c>
    </row>
    <row r="62" spans="1:9" x14ac:dyDescent="0.25">
      <c r="A62" s="11"/>
      <c r="B62" s="12" t="s">
        <v>129</v>
      </c>
      <c r="C62" s="17" t="s">
        <v>205</v>
      </c>
      <c r="D62" s="12">
        <v>16.14</v>
      </c>
      <c r="E62" s="12">
        <v>0.01</v>
      </c>
      <c r="F62" s="12">
        <v>6.1846800000000002</v>
      </c>
      <c r="G62" s="12">
        <v>4.0000000000000001E-3</v>
      </c>
      <c r="H62" s="25">
        <f t="shared" si="0"/>
        <v>0.4</v>
      </c>
      <c r="I62" s="35">
        <f t="shared" si="1"/>
        <v>0.2</v>
      </c>
    </row>
    <row r="63" spans="1:9" x14ac:dyDescent="0.25">
      <c r="A63" s="3"/>
      <c r="B63" s="4" t="s">
        <v>120</v>
      </c>
      <c r="C63" s="14" t="s">
        <v>206</v>
      </c>
      <c r="D63" s="4">
        <v>53.69</v>
      </c>
      <c r="E63" s="4">
        <v>0.01</v>
      </c>
      <c r="F63" s="4">
        <v>6.1846800000000002</v>
      </c>
      <c r="G63" s="4">
        <v>4.0000000000000001E-3</v>
      </c>
      <c r="H63" s="33">
        <f t="shared" si="0"/>
        <v>1.33</v>
      </c>
      <c r="I63" s="35">
        <f t="shared" si="1"/>
        <v>0.66500000000000004</v>
      </c>
    </row>
    <row r="64" spans="1:9" x14ac:dyDescent="0.25">
      <c r="A64" s="3"/>
      <c r="B64" s="4" t="s">
        <v>122</v>
      </c>
      <c r="C64" s="14" t="s">
        <v>207</v>
      </c>
      <c r="D64" s="4">
        <v>354691.4</v>
      </c>
      <c r="E64" s="4">
        <v>50</v>
      </c>
      <c r="F64" s="4">
        <v>5</v>
      </c>
      <c r="G64" s="4">
        <v>4.0000000000000001E-3</v>
      </c>
      <c r="H64" s="33">
        <f t="shared" si="0"/>
        <v>1.42</v>
      </c>
      <c r="I64" s="35">
        <f t="shared" si="1"/>
        <v>0.71</v>
      </c>
    </row>
    <row r="65" spans="1:9" x14ac:dyDescent="0.25">
      <c r="A65" s="5"/>
      <c r="B65" s="6" t="s">
        <v>124</v>
      </c>
      <c r="C65" s="15" t="s">
        <v>208</v>
      </c>
      <c r="D65" s="6">
        <v>26.46</v>
      </c>
      <c r="E65" s="6">
        <v>0.01</v>
      </c>
      <c r="F65" s="6">
        <v>10.16</v>
      </c>
      <c r="G65" s="6">
        <v>4.0000000000000001E-3</v>
      </c>
      <c r="H65" s="34">
        <f t="shared" si="0"/>
        <v>1.08</v>
      </c>
      <c r="I65" s="36">
        <f t="shared" si="1"/>
        <v>0.54</v>
      </c>
    </row>
    <row r="67" spans="1:9" x14ac:dyDescent="0.25">
      <c r="A67" t="s">
        <v>209</v>
      </c>
    </row>
    <row r="68" spans="1:9" x14ac:dyDescent="0.25">
      <c r="A68" s="20" t="s">
        <v>137</v>
      </c>
    </row>
    <row r="69" spans="1:9" x14ac:dyDescent="0.25">
      <c r="A69" t="s">
        <v>135</v>
      </c>
    </row>
    <row r="70" spans="1:9" x14ac:dyDescent="0.25">
      <c r="A70" s="20" t="s">
        <v>138</v>
      </c>
    </row>
    <row r="72" spans="1:9" x14ac:dyDescent="0.25">
      <c r="A72" t="s">
        <v>141</v>
      </c>
    </row>
  </sheetData>
  <hyperlinks>
    <hyperlink ref="A68" r:id="rId1"/>
    <hyperlink ref="A70" r:id="rId2"/>
  </hyperlinks>
  <pageMargins left="0.7" right="0.7" top="0.75" bottom="0.75" header="0.3" footer="0.3"/>
  <pageSetup paperSize="9" scale="74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34" workbookViewId="0">
      <selection activeCell="C23" sqref="C23"/>
    </sheetView>
  </sheetViews>
  <sheetFormatPr defaultRowHeight="15" x14ac:dyDescent="0.25"/>
  <cols>
    <col min="1" max="1" width="22.42578125" customWidth="1"/>
    <col min="2" max="2" width="12.140625" bestFit="1" customWidth="1"/>
    <col min="3" max="3" width="12.28515625" bestFit="1" customWidth="1"/>
    <col min="4" max="4" width="12.140625" bestFit="1" customWidth="1"/>
    <col min="5" max="5" width="10" bestFit="1" customWidth="1"/>
    <col min="6" max="6" width="21.140625" bestFit="1" customWidth="1"/>
    <col min="7" max="7" width="7" bestFit="1" customWidth="1"/>
    <col min="8" max="8" width="9" style="7" bestFit="1" customWidth="1"/>
    <col min="9" max="9" width="13.5703125" style="7" customWidth="1"/>
    <col min="10" max="10" width="11.28515625" bestFit="1" customWidth="1"/>
  </cols>
  <sheetData>
    <row r="1" spans="1:9" x14ac:dyDescent="0.25">
      <c r="A1" s="7" t="s">
        <v>132</v>
      </c>
    </row>
    <row r="2" spans="1:9" x14ac:dyDescent="0.25">
      <c r="A2" s="30" t="s">
        <v>327</v>
      </c>
      <c r="B2" s="28"/>
      <c r="C2" s="28"/>
      <c r="D2" s="28"/>
      <c r="E2" s="28"/>
      <c r="F2" s="28"/>
      <c r="G2" s="28"/>
      <c r="H2" s="45"/>
      <c r="I2" s="45"/>
    </row>
    <row r="4" spans="1:9" s="42" customFormat="1" ht="45.75" customHeight="1" x14ac:dyDescent="0.25">
      <c r="A4" s="50" t="s">
        <v>130</v>
      </c>
      <c r="B4" s="51" t="s">
        <v>0</v>
      </c>
      <c r="C4" s="51" t="s">
        <v>126</v>
      </c>
      <c r="D4" s="51" t="s">
        <v>131</v>
      </c>
      <c r="E4" s="51" t="s">
        <v>1</v>
      </c>
      <c r="F4" s="51" t="s">
        <v>2</v>
      </c>
      <c r="G4" s="52" t="s">
        <v>134</v>
      </c>
      <c r="H4" s="53" t="s">
        <v>133</v>
      </c>
      <c r="I4" s="43" t="s">
        <v>136</v>
      </c>
    </row>
    <row r="5" spans="1:9" x14ac:dyDescent="0.25">
      <c r="A5" s="1" t="s">
        <v>3</v>
      </c>
      <c r="B5" s="2" t="s">
        <v>4</v>
      </c>
      <c r="C5" s="2" t="s">
        <v>211</v>
      </c>
      <c r="D5" s="2">
        <v>0.76029999999999998</v>
      </c>
      <c r="E5" s="2">
        <v>1E-4</v>
      </c>
      <c r="F5" s="2">
        <v>5.9051999999999998</v>
      </c>
      <c r="G5" s="2">
        <v>1.4E-3</v>
      </c>
      <c r="H5" s="18">
        <f>ROUND(ROUND(D5*ROUND(F5/E5,5),2)*G5/100,2)</f>
        <v>0.63</v>
      </c>
      <c r="I5" s="54">
        <f>H5/2</f>
        <v>0.315</v>
      </c>
    </row>
    <row r="6" spans="1:9" x14ac:dyDescent="0.25">
      <c r="A6" s="3"/>
      <c r="B6" s="4" t="s">
        <v>6</v>
      </c>
      <c r="C6" s="4" t="s">
        <v>149</v>
      </c>
      <c r="D6" s="4">
        <v>8.58</v>
      </c>
      <c r="E6" s="4">
        <v>5.0000000000000001E-4</v>
      </c>
      <c r="F6" s="4">
        <v>5</v>
      </c>
      <c r="G6" s="4">
        <v>1.4E-3</v>
      </c>
      <c r="H6" s="46">
        <f t="shared" ref="H6:H62" si="0">ROUND(ROUND(D6*ROUND(F6/E6,5),2)*G6/100,2)</f>
        <v>1.2</v>
      </c>
      <c r="I6" s="47">
        <f t="shared" ref="I6:I62" si="1">H6/2</f>
        <v>0.6</v>
      </c>
    </row>
    <row r="7" spans="1:9" x14ac:dyDescent="0.25">
      <c r="A7" s="3"/>
      <c r="B7" s="4" t="s">
        <v>8</v>
      </c>
      <c r="C7" s="4" t="s">
        <v>212</v>
      </c>
      <c r="D7" s="4">
        <v>1.0634999999999999</v>
      </c>
      <c r="E7" s="4">
        <v>1E-4</v>
      </c>
      <c r="F7" s="4">
        <v>5.9051999999999998</v>
      </c>
      <c r="G7" s="4">
        <v>1.4E-3</v>
      </c>
      <c r="H7" s="46">
        <f t="shared" si="0"/>
        <v>0.88</v>
      </c>
      <c r="I7" s="47">
        <f t="shared" si="1"/>
        <v>0.44</v>
      </c>
    </row>
    <row r="8" spans="1:9" x14ac:dyDescent="0.25">
      <c r="A8" s="3"/>
      <c r="B8" s="4" t="s">
        <v>10</v>
      </c>
      <c r="C8" s="4" t="s">
        <v>151</v>
      </c>
      <c r="D8" s="4">
        <v>62819</v>
      </c>
      <c r="E8" s="4">
        <v>1</v>
      </c>
      <c r="F8" s="4">
        <v>1</v>
      </c>
      <c r="G8" s="4">
        <v>1.4E-3</v>
      </c>
      <c r="H8" s="46">
        <f t="shared" si="0"/>
        <v>0.88</v>
      </c>
      <c r="I8" s="47">
        <f t="shared" si="1"/>
        <v>0.44</v>
      </c>
    </row>
    <row r="9" spans="1:9" x14ac:dyDescent="0.25">
      <c r="A9" s="3"/>
      <c r="B9" s="4" t="s">
        <v>12</v>
      </c>
      <c r="C9" s="4" t="s">
        <v>213</v>
      </c>
      <c r="D9" s="4">
        <v>1.2211000000000001</v>
      </c>
      <c r="E9" s="4">
        <v>1E-4</v>
      </c>
      <c r="F9" s="4">
        <v>5.9051999999999998</v>
      </c>
      <c r="G9" s="4">
        <v>1.4E-3</v>
      </c>
      <c r="H9" s="46">
        <f t="shared" si="0"/>
        <v>1.01</v>
      </c>
      <c r="I9" s="47">
        <f t="shared" si="1"/>
        <v>0.505</v>
      </c>
    </row>
    <row r="10" spans="1:9" x14ac:dyDescent="0.25">
      <c r="A10" s="3"/>
      <c r="B10" s="4" t="s">
        <v>14</v>
      </c>
      <c r="C10" s="4" t="s">
        <v>153</v>
      </c>
      <c r="D10" s="4">
        <v>59064</v>
      </c>
      <c r="E10" s="4">
        <v>1</v>
      </c>
      <c r="F10" s="4">
        <v>1</v>
      </c>
      <c r="G10" s="4">
        <v>1.4E-3</v>
      </c>
      <c r="H10" s="46">
        <f>ROUND(ROUND(D10*ROUND(F10/E10,5),2)*G10/100,2)</f>
        <v>0.83</v>
      </c>
      <c r="I10" s="47">
        <f t="shared" si="1"/>
        <v>0.41499999999999998</v>
      </c>
    </row>
    <row r="11" spans="1:9" x14ac:dyDescent="0.25">
      <c r="A11" s="3"/>
      <c r="B11" s="4" t="s">
        <v>16</v>
      </c>
      <c r="C11" s="4" t="s">
        <v>214</v>
      </c>
      <c r="D11" s="4">
        <v>1.3445</v>
      </c>
      <c r="E11" s="4">
        <v>1E-4</v>
      </c>
      <c r="F11" s="4">
        <v>4.3937499999999998</v>
      </c>
      <c r="G11" s="4">
        <v>1.4E-3</v>
      </c>
      <c r="H11" s="46">
        <f t="shared" si="0"/>
        <v>0.83</v>
      </c>
      <c r="I11" s="47">
        <f t="shared" si="1"/>
        <v>0.41499999999999998</v>
      </c>
    </row>
    <row r="12" spans="1:9" x14ac:dyDescent="0.25">
      <c r="A12" s="3"/>
      <c r="B12" s="4" t="s">
        <v>18</v>
      </c>
      <c r="C12" s="4" t="s">
        <v>215</v>
      </c>
      <c r="D12" s="4">
        <v>1.0077</v>
      </c>
      <c r="E12" s="4">
        <v>1E-4</v>
      </c>
      <c r="F12" s="4">
        <v>5.8615899999999996</v>
      </c>
      <c r="G12" s="4">
        <v>1.4E-3</v>
      </c>
      <c r="H12" s="46">
        <f t="shared" si="0"/>
        <v>0.83</v>
      </c>
      <c r="I12" s="47">
        <f t="shared" si="1"/>
        <v>0.41499999999999998</v>
      </c>
    </row>
    <row r="13" spans="1:9" x14ac:dyDescent="0.25">
      <c r="A13" s="3"/>
      <c r="B13" s="4" t="s">
        <v>20</v>
      </c>
      <c r="C13" s="4" t="s">
        <v>216</v>
      </c>
      <c r="D13" s="4">
        <v>114.71</v>
      </c>
      <c r="E13" s="4">
        <v>0.01</v>
      </c>
      <c r="F13" s="4">
        <v>5.1456</v>
      </c>
      <c r="G13" s="4">
        <v>1.4E-3</v>
      </c>
      <c r="H13" s="46">
        <f t="shared" si="0"/>
        <v>0.83</v>
      </c>
      <c r="I13" s="47">
        <f t="shared" si="1"/>
        <v>0.41499999999999998</v>
      </c>
    </row>
    <row r="14" spans="1:9" x14ac:dyDescent="0.25">
      <c r="A14" s="3"/>
      <c r="B14" s="4" t="s">
        <v>22</v>
      </c>
      <c r="C14" s="4" t="s">
        <v>217</v>
      </c>
      <c r="D14" s="4">
        <v>3.7366999999999999</v>
      </c>
      <c r="E14" s="4">
        <v>1E-4</v>
      </c>
      <c r="F14" s="4">
        <v>1.5928100000000001</v>
      </c>
      <c r="G14" s="4">
        <v>1.4E-3</v>
      </c>
      <c r="H14" s="46">
        <f t="shared" si="0"/>
        <v>0.83</v>
      </c>
      <c r="I14" s="47">
        <f t="shared" si="1"/>
        <v>0.41499999999999998</v>
      </c>
    </row>
    <row r="15" spans="1:9" x14ac:dyDescent="0.25">
      <c r="A15" s="5"/>
      <c r="B15" s="6" t="s">
        <v>24</v>
      </c>
      <c r="C15" s="6" t="s">
        <v>218</v>
      </c>
      <c r="D15" s="6">
        <v>27.105</v>
      </c>
      <c r="E15" s="6">
        <v>5.0000000000000001E-3</v>
      </c>
      <c r="F15" s="6">
        <v>10.9855</v>
      </c>
      <c r="G15" s="6">
        <v>1.4E-3</v>
      </c>
      <c r="H15" s="48">
        <f t="shared" si="0"/>
        <v>0.83</v>
      </c>
      <c r="I15" s="49">
        <f t="shared" si="1"/>
        <v>0.41499999999999998</v>
      </c>
    </row>
    <row r="16" spans="1:9" x14ac:dyDescent="0.25">
      <c r="A16" s="1" t="s">
        <v>26</v>
      </c>
      <c r="B16" s="2" t="s">
        <v>27</v>
      </c>
      <c r="C16" s="2" t="s">
        <v>219</v>
      </c>
      <c r="D16" s="2">
        <v>9978</v>
      </c>
      <c r="E16" s="2">
        <v>1</v>
      </c>
      <c r="F16" s="2">
        <v>1</v>
      </c>
      <c r="G16" s="2">
        <v>5.0000000000000001E-3</v>
      </c>
      <c r="H16" s="18">
        <f t="shared" si="0"/>
        <v>0.5</v>
      </c>
      <c r="I16" s="54">
        <f t="shared" si="1"/>
        <v>0.25</v>
      </c>
    </row>
    <row r="17" spans="1:9" x14ac:dyDescent="0.25">
      <c r="A17" s="3"/>
      <c r="B17" s="4" t="s">
        <v>29</v>
      </c>
      <c r="C17" s="4" t="s">
        <v>220</v>
      </c>
      <c r="D17" s="4">
        <v>10940</v>
      </c>
      <c r="E17" s="4">
        <v>1</v>
      </c>
      <c r="F17" s="4">
        <v>1</v>
      </c>
      <c r="G17" s="4">
        <v>5.0000000000000001E-3</v>
      </c>
      <c r="H17" s="46">
        <f t="shared" si="0"/>
        <v>0.55000000000000004</v>
      </c>
      <c r="I17" s="47">
        <f t="shared" si="1"/>
        <v>0.27500000000000002</v>
      </c>
    </row>
    <row r="18" spans="1:9" x14ac:dyDescent="0.25">
      <c r="A18" s="3"/>
      <c r="B18" s="4" t="s">
        <v>31</v>
      </c>
      <c r="C18" s="4" t="s">
        <v>221</v>
      </c>
      <c r="D18" s="4">
        <v>9911</v>
      </c>
      <c r="E18" s="4">
        <v>1</v>
      </c>
      <c r="F18" s="4">
        <v>1</v>
      </c>
      <c r="G18" s="4">
        <v>5.0000000000000001E-3</v>
      </c>
      <c r="H18" s="46">
        <f t="shared" si="0"/>
        <v>0.5</v>
      </c>
      <c r="I18" s="47">
        <f t="shared" si="1"/>
        <v>0.25</v>
      </c>
    </row>
    <row r="19" spans="1:9" x14ac:dyDescent="0.25">
      <c r="A19" s="3"/>
      <c r="B19" s="4" t="s">
        <v>33</v>
      </c>
      <c r="C19" s="4" t="s">
        <v>222</v>
      </c>
      <c r="D19" s="4">
        <v>9925</v>
      </c>
      <c r="E19" s="4">
        <v>1</v>
      </c>
      <c r="F19" s="4">
        <v>1</v>
      </c>
      <c r="G19" s="4">
        <v>5.0000000000000001E-3</v>
      </c>
      <c r="H19" s="46">
        <f t="shared" si="0"/>
        <v>0.5</v>
      </c>
      <c r="I19" s="47">
        <f t="shared" si="1"/>
        <v>0.25</v>
      </c>
    </row>
    <row r="20" spans="1:9" x14ac:dyDescent="0.25">
      <c r="A20" s="3"/>
      <c r="B20" s="4" t="s">
        <v>35</v>
      </c>
      <c r="C20" s="4" t="s">
        <v>223</v>
      </c>
      <c r="D20" s="4">
        <v>9821</v>
      </c>
      <c r="E20" s="4">
        <v>1</v>
      </c>
      <c r="F20" s="4">
        <v>1</v>
      </c>
      <c r="G20" s="4">
        <v>5.0000000000000001E-3</v>
      </c>
      <c r="H20" s="46">
        <f t="shared" si="0"/>
        <v>0.49</v>
      </c>
      <c r="I20" s="47">
        <f t="shared" si="1"/>
        <v>0.245</v>
      </c>
    </row>
    <row r="21" spans="1:9" x14ac:dyDescent="0.25">
      <c r="A21" s="3"/>
      <c r="B21" s="4" t="s">
        <v>37</v>
      </c>
      <c r="C21" s="4" t="s">
        <v>224</v>
      </c>
      <c r="D21" s="4">
        <v>10.43</v>
      </c>
      <c r="E21" s="4">
        <v>0.01</v>
      </c>
      <c r="F21" s="4">
        <v>25</v>
      </c>
      <c r="G21" s="4">
        <v>5.0000000000000001E-3</v>
      </c>
      <c r="H21" s="46">
        <f t="shared" si="0"/>
        <v>1.3</v>
      </c>
      <c r="I21" s="47">
        <f t="shared" si="1"/>
        <v>0.65</v>
      </c>
    </row>
    <row r="22" spans="1:9" x14ac:dyDescent="0.25">
      <c r="A22" s="5"/>
      <c r="B22" s="55" t="s">
        <v>146</v>
      </c>
      <c r="C22" s="6" t="s">
        <v>225</v>
      </c>
      <c r="D22" s="6">
        <v>90.07</v>
      </c>
      <c r="E22" s="6">
        <v>0.01</v>
      </c>
      <c r="F22" s="6">
        <v>8.49315</v>
      </c>
      <c r="G22" s="6">
        <v>5.0000000000000001E-3</v>
      </c>
      <c r="H22" s="48">
        <f t="shared" si="0"/>
        <v>3.82</v>
      </c>
      <c r="I22" s="49">
        <f t="shared" si="1"/>
        <v>1.91</v>
      </c>
    </row>
    <row r="23" spans="1:9" x14ac:dyDescent="0.25">
      <c r="A23" s="1" t="s">
        <v>41</v>
      </c>
      <c r="B23" s="2" t="s">
        <v>147</v>
      </c>
      <c r="C23" s="2" t="s">
        <v>226</v>
      </c>
      <c r="D23" s="2">
        <v>8709</v>
      </c>
      <c r="E23" s="2">
        <v>1</v>
      </c>
      <c r="F23" s="2">
        <v>1</v>
      </c>
      <c r="G23" s="2">
        <v>6.0000000000000001E-3</v>
      </c>
      <c r="H23" s="18">
        <f t="shared" si="0"/>
        <v>0.52</v>
      </c>
      <c r="I23" s="54">
        <f t="shared" si="1"/>
        <v>0.26</v>
      </c>
    </row>
    <row r="24" spans="1:9" x14ac:dyDescent="0.25">
      <c r="A24" s="3"/>
      <c r="B24" s="4" t="s">
        <v>42</v>
      </c>
      <c r="C24" s="4" t="s">
        <v>227</v>
      </c>
      <c r="D24" s="4">
        <v>81630</v>
      </c>
      <c r="E24" s="4">
        <v>1</v>
      </c>
      <c r="F24" s="4">
        <v>1</v>
      </c>
      <c r="G24" s="4">
        <v>6.0000000000000001E-3</v>
      </c>
      <c r="H24" s="46">
        <f t="shared" si="0"/>
        <v>4.9000000000000004</v>
      </c>
      <c r="I24" s="47">
        <f t="shared" si="1"/>
        <v>2.4500000000000002</v>
      </c>
    </row>
    <row r="25" spans="1:9" x14ac:dyDescent="0.25">
      <c r="A25" s="3"/>
      <c r="B25" s="4" t="s">
        <v>44</v>
      </c>
      <c r="C25" s="4" t="s">
        <v>228</v>
      </c>
      <c r="D25" s="4">
        <v>17880</v>
      </c>
      <c r="E25" s="4">
        <v>1</v>
      </c>
      <c r="F25" s="4">
        <v>1</v>
      </c>
      <c r="G25" s="4">
        <v>6.0000000000000001E-3</v>
      </c>
      <c r="H25" s="46">
        <f t="shared" si="0"/>
        <v>1.07</v>
      </c>
      <c r="I25" s="47">
        <f t="shared" si="1"/>
        <v>0.53500000000000003</v>
      </c>
    </row>
    <row r="26" spans="1:9" x14ac:dyDescent="0.25">
      <c r="A26" s="3"/>
      <c r="B26" s="4" t="s">
        <v>46</v>
      </c>
      <c r="C26" s="4" t="s">
        <v>229</v>
      </c>
      <c r="D26" s="4">
        <v>12767</v>
      </c>
      <c r="E26" s="4">
        <v>1</v>
      </c>
      <c r="F26" s="4">
        <v>1</v>
      </c>
      <c r="G26" s="4">
        <v>6.0000000000000001E-3</v>
      </c>
      <c r="H26" s="46">
        <f t="shared" si="0"/>
        <v>0.77</v>
      </c>
      <c r="I26" s="47">
        <f t="shared" si="1"/>
        <v>0.38500000000000001</v>
      </c>
    </row>
    <row r="27" spans="1:9" x14ac:dyDescent="0.25">
      <c r="A27" s="3"/>
      <c r="B27" s="4" t="s">
        <v>48</v>
      </c>
      <c r="C27" s="4" t="s">
        <v>230</v>
      </c>
      <c r="D27" s="4">
        <v>90699</v>
      </c>
      <c r="E27" s="4">
        <v>1</v>
      </c>
      <c r="F27" s="4">
        <v>1</v>
      </c>
      <c r="G27" s="4">
        <v>6.0000000000000001E-3</v>
      </c>
      <c r="H27" s="46">
        <f t="shared" si="0"/>
        <v>5.44</v>
      </c>
      <c r="I27" s="47">
        <f t="shared" si="1"/>
        <v>2.72</v>
      </c>
    </row>
    <row r="28" spans="1:9" x14ac:dyDescent="0.25">
      <c r="A28" s="3"/>
      <c r="B28" s="4" t="s">
        <v>50</v>
      </c>
      <c r="C28" s="4" t="s">
        <v>231</v>
      </c>
      <c r="D28" s="4">
        <v>9419</v>
      </c>
      <c r="E28" s="4">
        <v>1</v>
      </c>
      <c r="F28" s="4">
        <v>1</v>
      </c>
      <c r="G28" s="4">
        <v>6.0000000000000001E-3</v>
      </c>
      <c r="H28" s="46">
        <f t="shared" si="0"/>
        <v>0.56999999999999995</v>
      </c>
      <c r="I28" s="47">
        <f t="shared" si="1"/>
        <v>0.28499999999999998</v>
      </c>
    </row>
    <row r="29" spans="1:9" x14ac:dyDescent="0.25">
      <c r="A29" s="3"/>
      <c r="B29" s="4" t="s">
        <v>52</v>
      </c>
      <c r="C29" s="4" t="s">
        <v>232</v>
      </c>
      <c r="D29" s="4">
        <v>30981</v>
      </c>
      <c r="E29" s="4">
        <v>1</v>
      </c>
      <c r="F29" s="4">
        <v>1</v>
      </c>
      <c r="G29" s="4">
        <v>6.0000000000000001E-3</v>
      </c>
      <c r="H29" s="46">
        <f t="shared" si="0"/>
        <v>1.86</v>
      </c>
      <c r="I29" s="47">
        <f t="shared" si="1"/>
        <v>0.93</v>
      </c>
    </row>
    <row r="30" spans="1:9" x14ac:dyDescent="0.25">
      <c r="A30" s="3"/>
      <c r="B30" s="4" t="s">
        <v>54</v>
      </c>
      <c r="C30" s="4" t="s">
        <v>233</v>
      </c>
      <c r="D30" s="4">
        <v>9423</v>
      </c>
      <c r="E30" s="4">
        <v>1</v>
      </c>
      <c r="F30" s="4">
        <v>1</v>
      </c>
      <c r="G30" s="4">
        <v>6.0000000000000001E-3</v>
      </c>
      <c r="H30" s="46">
        <f t="shared" si="0"/>
        <v>0.56999999999999995</v>
      </c>
      <c r="I30" s="47">
        <f t="shared" si="1"/>
        <v>0.28499999999999998</v>
      </c>
    </row>
    <row r="31" spans="1:9" x14ac:dyDescent="0.25">
      <c r="A31" s="3"/>
      <c r="B31" s="4" t="s">
        <v>56</v>
      </c>
      <c r="C31" s="4" t="s">
        <v>234</v>
      </c>
      <c r="D31" s="4">
        <v>11045</v>
      </c>
      <c r="E31" s="4">
        <v>1</v>
      </c>
      <c r="F31" s="4">
        <v>1</v>
      </c>
      <c r="G31" s="4">
        <v>6.0000000000000001E-3</v>
      </c>
      <c r="H31" s="46">
        <f t="shared" si="0"/>
        <v>0.66</v>
      </c>
      <c r="I31" s="47">
        <f t="shared" si="1"/>
        <v>0.33</v>
      </c>
    </row>
    <row r="32" spans="1:9" x14ac:dyDescent="0.25">
      <c r="A32" s="3"/>
      <c r="B32" s="4" t="s">
        <v>58</v>
      </c>
      <c r="C32" s="4" t="s">
        <v>235</v>
      </c>
      <c r="D32" s="4">
        <v>26090</v>
      </c>
      <c r="E32" s="4">
        <v>1</v>
      </c>
      <c r="F32" s="4">
        <v>1</v>
      </c>
      <c r="G32" s="4">
        <v>6.0000000000000001E-3</v>
      </c>
      <c r="H32" s="46">
        <f t="shared" si="0"/>
        <v>1.57</v>
      </c>
      <c r="I32" s="47">
        <f t="shared" si="1"/>
        <v>0.78500000000000003</v>
      </c>
    </row>
    <row r="33" spans="1:9" x14ac:dyDescent="0.25">
      <c r="A33" s="3"/>
      <c r="B33" s="4" t="s">
        <v>60</v>
      </c>
      <c r="C33" s="4" t="s">
        <v>236</v>
      </c>
      <c r="D33" s="4">
        <v>11018</v>
      </c>
      <c r="E33" s="4">
        <v>1</v>
      </c>
      <c r="F33" s="4">
        <v>1</v>
      </c>
      <c r="G33" s="4">
        <v>6.0000000000000001E-3</v>
      </c>
      <c r="H33" s="46">
        <f t="shared" si="0"/>
        <v>0.66</v>
      </c>
      <c r="I33" s="47">
        <f t="shared" si="1"/>
        <v>0.33</v>
      </c>
    </row>
    <row r="34" spans="1:9" x14ac:dyDescent="0.25">
      <c r="A34" s="3"/>
      <c r="B34" s="4" t="s">
        <v>62</v>
      </c>
      <c r="C34" s="4" t="s">
        <v>237</v>
      </c>
      <c r="D34" s="4">
        <v>72514</v>
      </c>
      <c r="E34" s="4">
        <v>1</v>
      </c>
      <c r="F34" s="4">
        <v>1</v>
      </c>
      <c r="G34" s="4">
        <v>6.0000000000000001E-3</v>
      </c>
      <c r="H34" s="46">
        <f t="shared" si="0"/>
        <v>4.3499999999999996</v>
      </c>
      <c r="I34" s="47">
        <f t="shared" si="1"/>
        <v>2.1749999999999998</v>
      </c>
    </row>
    <row r="35" spans="1:9" x14ac:dyDescent="0.25">
      <c r="A35" s="3"/>
      <c r="B35" s="4" t="s">
        <v>64</v>
      </c>
      <c r="C35" s="4" t="s">
        <v>238</v>
      </c>
      <c r="D35" s="4">
        <v>31500</v>
      </c>
      <c r="E35" s="4">
        <v>1</v>
      </c>
      <c r="F35" s="4">
        <v>1</v>
      </c>
      <c r="G35" s="4">
        <v>6.0000000000000001E-3</v>
      </c>
      <c r="H35" s="46">
        <f t="shared" si="0"/>
        <v>1.89</v>
      </c>
      <c r="I35" s="47">
        <f t="shared" si="1"/>
        <v>0.94499999999999995</v>
      </c>
    </row>
    <row r="36" spans="1:9" x14ac:dyDescent="0.25">
      <c r="A36" s="3"/>
      <c r="B36" s="4" t="s">
        <v>66</v>
      </c>
      <c r="C36" s="4" t="s">
        <v>239</v>
      </c>
      <c r="D36" s="4">
        <v>7693</v>
      </c>
      <c r="E36" s="4">
        <v>1</v>
      </c>
      <c r="F36" s="4">
        <v>1</v>
      </c>
      <c r="G36" s="4">
        <v>6.0000000000000001E-3</v>
      </c>
      <c r="H36" s="46">
        <f t="shared" si="0"/>
        <v>0.46</v>
      </c>
      <c r="I36" s="47">
        <f t="shared" si="1"/>
        <v>0.23</v>
      </c>
    </row>
    <row r="37" spans="1:9" x14ac:dyDescent="0.25">
      <c r="A37" s="3"/>
      <c r="B37" s="4" t="s">
        <v>68</v>
      </c>
      <c r="C37" s="4" t="s">
        <v>240</v>
      </c>
      <c r="D37" s="4">
        <v>11740</v>
      </c>
      <c r="E37" s="4">
        <v>1</v>
      </c>
      <c r="F37" s="4">
        <v>1</v>
      </c>
      <c r="G37" s="4">
        <v>6.0000000000000001E-3</v>
      </c>
      <c r="H37" s="46">
        <f t="shared" si="0"/>
        <v>0.7</v>
      </c>
      <c r="I37" s="47">
        <f t="shared" si="1"/>
        <v>0.35</v>
      </c>
    </row>
    <row r="38" spans="1:9" x14ac:dyDescent="0.25">
      <c r="A38" s="3"/>
      <c r="B38" s="4" t="s">
        <v>70</v>
      </c>
      <c r="C38" s="4" t="s">
        <v>241</v>
      </c>
      <c r="D38" s="4">
        <v>15612</v>
      </c>
      <c r="E38" s="4">
        <v>1</v>
      </c>
      <c r="F38" s="4">
        <v>1</v>
      </c>
      <c r="G38" s="4">
        <v>6.0000000000000001E-3</v>
      </c>
      <c r="H38" s="46">
        <f t="shared" si="0"/>
        <v>0.94</v>
      </c>
      <c r="I38" s="47">
        <f t="shared" si="1"/>
        <v>0.47</v>
      </c>
    </row>
    <row r="39" spans="1:9" x14ac:dyDescent="0.25">
      <c r="A39" s="3"/>
      <c r="B39" s="4" t="s">
        <v>72</v>
      </c>
      <c r="C39" s="4" t="s">
        <v>242</v>
      </c>
      <c r="D39" s="4">
        <v>32052</v>
      </c>
      <c r="E39" s="4">
        <v>1</v>
      </c>
      <c r="F39" s="4">
        <v>1</v>
      </c>
      <c r="G39" s="4">
        <v>6.0000000000000001E-3</v>
      </c>
      <c r="H39" s="46">
        <f t="shared" si="0"/>
        <v>1.92</v>
      </c>
      <c r="I39" s="47">
        <f t="shared" si="1"/>
        <v>0.96</v>
      </c>
    </row>
    <row r="40" spans="1:9" x14ac:dyDescent="0.25">
      <c r="A40" s="3"/>
      <c r="B40" s="4" t="s">
        <v>74</v>
      </c>
      <c r="C40" s="4" t="s">
        <v>243</v>
      </c>
      <c r="D40" s="4">
        <v>28442</v>
      </c>
      <c r="E40" s="4">
        <v>1</v>
      </c>
      <c r="F40" s="4">
        <v>1</v>
      </c>
      <c r="G40" s="4">
        <v>6.0000000000000001E-3</v>
      </c>
      <c r="H40" s="46">
        <f t="shared" si="0"/>
        <v>1.71</v>
      </c>
      <c r="I40" s="47">
        <f t="shared" si="1"/>
        <v>0.85499999999999998</v>
      </c>
    </row>
    <row r="41" spans="1:9" x14ac:dyDescent="0.25">
      <c r="A41" s="3"/>
      <c r="B41" s="4" t="s">
        <v>76</v>
      </c>
      <c r="C41" s="4" t="s">
        <v>244</v>
      </c>
      <c r="D41" s="4">
        <v>35738</v>
      </c>
      <c r="E41" s="4">
        <v>1</v>
      </c>
      <c r="F41" s="4">
        <v>1</v>
      </c>
      <c r="G41" s="4">
        <v>6.0000000000000001E-3</v>
      </c>
      <c r="H41" s="46">
        <f t="shared" si="0"/>
        <v>2.14</v>
      </c>
      <c r="I41" s="47">
        <f t="shared" si="1"/>
        <v>1.07</v>
      </c>
    </row>
    <row r="42" spans="1:9" x14ac:dyDescent="0.25">
      <c r="A42" s="3"/>
      <c r="B42" s="4" t="s">
        <v>78</v>
      </c>
      <c r="C42" s="4" t="s">
        <v>245</v>
      </c>
      <c r="D42" s="4">
        <v>182696</v>
      </c>
      <c r="E42" s="4">
        <v>1</v>
      </c>
      <c r="F42" s="4">
        <v>1</v>
      </c>
      <c r="G42" s="4">
        <v>6.0000000000000001E-3</v>
      </c>
      <c r="H42" s="46">
        <f t="shared" si="0"/>
        <v>10.96</v>
      </c>
      <c r="I42" s="47">
        <f t="shared" si="1"/>
        <v>5.48</v>
      </c>
    </row>
    <row r="43" spans="1:9" x14ac:dyDescent="0.25">
      <c r="A43" s="3"/>
      <c r="B43" s="4" t="s">
        <v>80</v>
      </c>
      <c r="C43" s="4" t="s">
        <v>246</v>
      </c>
      <c r="D43" s="4">
        <v>16910</v>
      </c>
      <c r="E43" s="4">
        <v>1</v>
      </c>
      <c r="F43" s="4">
        <v>1</v>
      </c>
      <c r="G43" s="4">
        <v>6.0000000000000001E-3</v>
      </c>
      <c r="H43" s="46">
        <f t="shared" si="0"/>
        <v>1.01</v>
      </c>
      <c r="I43" s="47">
        <f t="shared" si="1"/>
        <v>0.505</v>
      </c>
    </row>
    <row r="44" spans="1:9" x14ac:dyDescent="0.25">
      <c r="A44" s="3"/>
      <c r="B44" s="4" t="s">
        <v>82</v>
      </c>
      <c r="C44" s="4" t="s">
        <v>247</v>
      </c>
      <c r="D44" s="4">
        <v>6544</v>
      </c>
      <c r="E44" s="4">
        <v>1</v>
      </c>
      <c r="F44" s="4">
        <v>1</v>
      </c>
      <c r="G44" s="4">
        <v>6.0000000000000001E-3</v>
      </c>
      <c r="H44" s="46">
        <f t="shared" si="0"/>
        <v>0.39</v>
      </c>
      <c r="I44" s="47">
        <f t="shared" si="1"/>
        <v>0.19500000000000001</v>
      </c>
    </row>
    <row r="45" spans="1:9" x14ac:dyDescent="0.25">
      <c r="A45" s="3"/>
      <c r="B45" s="4" t="s">
        <v>84</v>
      </c>
      <c r="C45" s="4" t="s">
        <v>248</v>
      </c>
      <c r="D45" s="4">
        <v>89.5</v>
      </c>
      <c r="E45" s="4">
        <v>0.01</v>
      </c>
      <c r="F45" s="4">
        <v>6.2794499999999998</v>
      </c>
      <c r="G45" s="4">
        <v>6.0000000000000001E-3</v>
      </c>
      <c r="H45" s="46">
        <f t="shared" si="0"/>
        <v>3.37</v>
      </c>
      <c r="I45" s="47">
        <f t="shared" si="1"/>
        <v>1.6850000000000001</v>
      </c>
    </row>
    <row r="46" spans="1:9" x14ac:dyDescent="0.25">
      <c r="A46" s="3"/>
      <c r="B46" s="4" t="s">
        <v>86</v>
      </c>
      <c r="C46" s="4" t="s">
        <v>249</v>
      </c>
      <c r="D46" s="4">
        <v>71.5</v>
      </c>
      <c r="E46" s="4">
        <v>5.0000000000000001E-3</v>
      </c>
      <c r="F46" s="4">
        <v>3.1397300000000001</v>
      </c>
      <c r="G46" s="4">
        <v>6.0000000000000001E-3</v>
      </c>
      <c r="H46" s="46">
        <f t="shared" si="0"/>
        <v>2.69</v>
      </c>
      <c r="I46" s="47">
        <f t="shared" si="1"/>
        <v>1.345</v>
      </c>
    </row>
    <row r="47" spans="1:9" x14ac:dyDescent="0.25">
      <c r="A47" s="3"/>
      <c r="B47" s="4" t="s">
        <v>88</v>
      </c>
      <c r="C47" s="4" t="s">
        <v>250</v>
      </c>
      <c r="D47" s="4">
        <v>16.190000000000001</v>
      </c>
      <c r="E47" s="4">
        <v>5.0000000000000001E-3</v>
      </c>
      <c r="F47" s="4">
        <v>3.1397300000000001</v>
      </c>
      <c r="G47" s="4">
        <v>6.0000000000000001E-3</v>
      </c>
      <c r="H47" s="46">
        <f t="shared" si="0"/>
        <v>0.61</v>
      </c>
      <c r="I47" s="47">
        <f t="shared" si="1"/>
        <v>0.30499999999999999</v>
      </c>
    </row>
    <row r="48" spans="1:9" x14ac:dyDescent="0.25">
      <c r="A48" s="3"/>
      <c r="B48" s="4" t="s">
        <v>90</v>
      </c>
      <c r="C48" s="4" t="s">
        <v>251</v>
      </c>
      <c r="D48" s="4">
        <v>108.15</v>
      </c>
      <c r="E48" s="4">
        <v>0.01</v>
      </c>
      <c r="F48" s="4">
        <v>6.2794499999999998</v>
      </c>
      <c r="G48" s="4">
        <v>6.0000000000000001E-3</v>
      </c>
      <c r="H48" s="46">
        <f t="shared" si="0"/>
        <v>4.07</v>
      </c>
      <c r="I48" s="47">
        <f t="shared" si="1"/>
        <v>2.0350000000000001</v>
      </c>
    </row>
    <row r="49" spans="1:9" x14ac:dyDescent="0.25">
      <c r="A49" s="5"/>
      <c r="B49" s="6" t="s">
        <v>92</v>
      </c>
      <c r="C49" s="6" t="s">
        <v>252</v>
      </c>
      <c r="D49" s="6">
        <v>121.65</v>
      </c>
      <c r="E49" s="6">
        <v>0.05</v>
      </c>
      <c r="F49" s="6">
        <v>31.39725</v>
      </c>
      <c r="G49" s="6">
        <v>6.0000000000000001E-3</v>
      </c>
      <c r="H49" s="48">
        <f t="shared" si="0"/>
        <v>4.58</v>
      </c>
      <c r="I49" s="49">
        <f t="shared" si="1"/>
        <v>2.29</v>
      </c>
    </row>
    <row r="50" spans="1:9" x14ac:dyDescent="0.25">
      <c r="A50" s="1" t="s">
        <v>94</v>
      </c>
      <c r="B50" s="2" t="s">
        <v>95</v>
      </c>
      <c r="C50" s="2" t="s">
        <v>253</v>
      </c>
      <c r="D50" s="2">
        <v>199600</v>
      </c>
      <c r="E50" s="2">
        <v>25</v>
      </c>
      <c r="F50" s="2">
        <v>25</v>
      </c>
      <c r="G50" s="2">
        <v>2E-3</v>
      </c>
      <c r="H50" s="18">
        <f t="shared" si="0"/>
        <v>3.99</v>
      </c>
      <c r="I50" s="54">
        <f t="shared" si="1"/>
        <v>1.9950000000000001</v>
      </c>
    </row>
    <row r="51" spans="1:9" x14ac:dyDescent="0.25">
      <c r="A51" s="3"/>
      <c r="B51" s="4" t="s">
        <v>97</v>
      </c>
      <c r="C51" s="4" t="s">
        <v>254</v>
      </c>
      <c r="D51" s="4">
        <v>1996</v>
      </c>
      <c r="E51" s="4">
        <v>0.05</v>
      </c>
      <c r="F51" s="4">
        <v>0.5</v>
      </c>
      <c r="G51" s="4">
        <v>2E-3</v>
      </c>
      <c r="H51" s="46">
        <f t="shared" si="0"/>
        <v>0.4</v>
      </c>
      <c r="I51" s="47">
        <f t="shared" si="1"/>
        <v>0.2</v>
      </c>
    </row>
    <row r="52" spans="1:9" x14ac:dyDescent="0.25">
      <c r="A52" s="3"/>
      <c r="B52" s="4" t="s">
        <v>99</v>
      </c>
      <c r="C52" s="4" t="s">
        <v>255</v>
      </c>
      <c r="D52" s="4">
        <v>106450</v>
      </c>
      <c r="E52" s="4">
        <v>10</v>
      </c>
      <c r="F52" s="4">
        <v>11.8104</v>
      </c>
      <c r="G52" s="4">
        <v>2E-3</v>
      </c>
      <c r="H52" s="46">
        <f t="shared" si="0"/>
        <v>2.5099999999999998</v>
      </c>
      <c r="I52" s="47">
        <f t="shared" si="1"/>
        <v>1.2549999999999999</v>
      </c>
    </row>
    <row r="53" spans="1:9" x14ac:dyDescent="0.25">
      <c r="A53" s="3"/>
      <c r="B53" s="4" t="s">
        <v>101</v>
      </c>
      <c r="C53" s="4" t="s">
        <v>256</v>
      </c>
      <c r="D53" s="4">
        <v>14181</v>
      </c>
      <c r="E53" s="4">
        <v>1</v>
      </c>
      <c r="F53" s="4">
        <v>10</v>
      </c>
      <c r="G53" s="4">
        <v>2E-3</v>
      </c>
      <c r="H53" s="46">
        <f t="shared" si="0"/>
        <v>2.84</v>
      </c>
      <c r="I53" s="47">
        <f t="shared" si="1"/>
        <v>1.42</v>
      </c>
    </row>
    <row r="54" spans="1:9" x14ac:dyDescent="0.25">
      <c r="A54" s="3"/>
      <c r="B54" s="4" t="s">
        <v>103</v>
      </c>
      <c r="C54" s="4" t="s">
        <v>257</v>
      </c>
      <c r="D54" s="4">
        <v>28.6</v>
      </c>
      <c r="E54" s="4">
        <v>0.05</v>
      </c>
      <c r="F54" s="4">
        <v>5.9051999999999998</v>
      </c>
      <c r="G54" s="4">
        <v>2E-3</v>
      </c>
      <c r="H54" s="46">
        <f t="shared" si="0"/>
        <v>7.0000000000000007E-2</v>
      </c>
      <c r="I54" s="47">
        <f t="shared" si="1"/>
        <v>3.5000000000000003E-2</v>
      </c>
    </row>
    <row r="55" spans="1:9" x14ac:dyDescent="0.25">
      <c r="A55" s="5"/>
      <c r="B55" s="6" t="s">
        <v>105</v>
      </c>
      <c r="C55" s="6" t="s">
        <v>258</v>
      </c>
      <c r="D55" s="6">
        <v>44960</v>
      </c>
      <c r="E55" s="6">
        <v>5</v>
      </c>
      <c r="F55" s="6">
        <v>29.526</v>
      </c>
      <c r="G55" s="6">
        <v>2E-3</v>
      </c>
      <c r="H55" s="48">
        <f t="shared" si="0"/>
        <v>5.31</v>
      </c>
      <c r="I55" s="49">
        <f t="shared" si="1"/>
        <v>2.6549999999999998</v>
      </c>
    </row>
    <row r="56" spans="1:9" x14ac:dyDescent="0.25">
      <c r="A56" s="3" t="s">
        <v>113</v>
      </c>
      <c r="B56" s="4" t="s">
        <v>114</v>
      </c>
      <c r="C56" s="4" t="s">
        <v>259</v>
      </c>
      <c r="D56" s="4">
        <v>1200.7</v>
      </c>
      <c r="E56" s="4">
        <v>0.1</v>
      </c>
      <c r="F56" s="4">
        <v>5.9051999999999998</v>
      </c>
      <c r="G56" s="4">
        <v>4.0000000000000001E-3</v>
      </c>
      <c r="H56" s="46">
        <f t="shared" si="0"/>
        <v>2.84</v>
      </c>
      <c r="I56" s="47">
        <f t="shared" si="1"/>
        <v>1.42</v>
      </c>
    </row>
    <row r="57" spans="1:9" x14ac:dyDescent="0.25">
      <c r="A57" s="11"/>
      <c r="B57" s="12" t="s">
        <v>128</v>
      </c>
      <c r="C57" s="4" t="s">
        <v>260</v>
      </c>
      <c r="D57" s="4">
        <v>746.55</v>
      </c>
      <c r="E57" s="4">
        <v>0.01</v>
      </c>
      <c r="F57" s="4">
        <v>0.59052000000000004</v>
      </c>
      <c r="G57" s="4">
        <v>4.0000000000000001E-3</v>
      </c>
      <c r="H57" s="46">
        <f t="shared" si="0"/>
        <v>1.76</v>
      </c>
      <c r="I57" s="47">
        <f t="shared" si="1"/>
        <v>0.88</v>
      </c>
    </row>
    <row r="58" spans="1:9" x14ac:dyDescent="0.25">
      <c r="A58" s="11"/>
      <c r="B58" s="12" t="s">
        <v>117</v>
      </c>
      <c r="C58" s="4" t="s">
        <v>261</v>
      </c>
      <c r="D58" s="4">
        <v>936.7</v>
      </c>
      <c r="E58" s="4">
        <v>0.1</v>
      </c>
      <c r="F58" s="4">
        <v>5.9051999999999998</v>
      </c>
      <c r="G58" s="4">
        <v>4.0000000000000001E-3</v>
      </c>
      <c r="H58" s="46">
        <f t="shared" si="0"/>
        <v>2.21</v>
      </c>
      <c r="I58" s="47">
        <f t="shared" si="1"/>
        <v>1.105</v>
      </c>
    </row>
    <row r="59" spans="1:9" x14ac:dyDescent="0.25">
      <c r="A59" s="11"/>
      <c r="B59" s="12" t="s">
        <v>129</v>
      </c>
      <c r="C59" s="4" t="s">
        <v>262</v>
      </c>
      <c r="D59" s="4">
        <v>16.88</v>
      </c>
      <c r="E59" s="4">
        <v>0.01</v>
      </c>
      <c r="F59" s="4">
        <v>5.9051999999999998</v>
      </c>
      <c r="G59" s="4">
        <v>4.0000000000000001E-3</v>
      </c>
      <c r="H59" s="46">
        <f t="shared" si="0"/>
        <v>0.4</v>
      </c>
      <c r="I59" s="47">
        <f t="shared" si="1"/>
        <v>0.2</v>
      </c>
    </row>
    <row r="60" spans="1:9" x14ac:dyDescent="0.25">
      <c r="A60" s="3"/>
      <c r="B60" s="4" t="s">
        <v>120</v>
      </c>
      <c r="C60" s="4" t="s">
        <v>263</v>
      </c>
      <c r="D60" s="4">
        <v>51.65</v>
      </c>
      <c r="E60" s="4">
        <v>0.01</v>
      </c>
      <c r="F60" s="4">
        <v>5.9051999999999998</v>
      </c>
      <c r="G60" s="4">
        <v>4.0000000000000001E-3</v>
      </c>
      <c r="H60" s="46">
        <f t="shared" si="0"/>
        <v>1.22</v>
      </c>
      <c r="I60" s="47">
        <f t="shared" si="1"/>
        <v>0.61</v>
      </c>
    </row>
    <row r="61" spans="1:9" x14ac:dyDescent="0.25">
      <c r="A61" s="3"/>
      <c r="B61" s="4" t="s">
        <v>122</v>
      </c>
      <c r="C61" s="4" t="s">
        <v>264</v>
      </c>
      <c r="D61" s="4">
        <v>342050</v>
      </c>
      <c r="E61" s="4">
        <v>50</v>
      </c>
      <c r="F61" s="4">
        <v>5</v>
      </c>
      <c r="G61" s="4">
        <v>4.0000000000000001E-3</v>
      </c>
      <c r="H61" s="46">
        <f t="shared" si="0"/>
        <v>1.37</v>
      </c>
      <c r="I61" s="47">
        <f t="shared" si="1"/>
        <v>0.68500000000000005</v>
      </c>
    </row>
    <row r="62" spans="1:9" x14ac:dyDescent="0.25">
      <c r="A62" s="5"/>
      <c r="B62" s="6" t="s">
        <v>124</v>
      </c>
      <c r="C62" s="6" t="s">
        <v>265</v>
      </c>
      <c r="D62" s="6">
        <v>24.48</v>
      </c>
      <c r="E62" s="6">
        <v>0.01</v>
      </c>
      <c r="F62" s="6">
        <v>10.16</v>
      </c>
      <c r="G62" s="6">
        <v>4.0000000000000001E-3</v>
      </c>
      <c r="H62" s="48">
        <f t="shared" si="0"/>
        <v>0.99</v>
      </c>
      <c r="I62" s="49">
        <f t="shared" si="1"/>
        <v>0.495</v>
      </c>
    </row>
    <row r="64" spans="1:9" x14ac:dyDescent="0.25">
      <c r="A64" t="s">
        <v>329</v>
      </c>
    </row>
    <row r="65" spans="1:1" x14ac:dyDescent="0.25">
      <c r="A65" s="20" t="s">
        <v>137</v>
      </c>
    </row>
    <row r="66" spans="1:1" x14ac:dyDescent="0.25">
      <c r="A66" t="s">
        <v>135</v>
      </c>
    </row>
    <row r="67" spans="1:1" x14ac:dyDescent="0.25">
      <c r="A67" s="20" t="s">
        <v>138</v>
      </c>
    </row>
    <row r="69" spans="1:1" x14ac:dyDescent="0.25">
      <c r="A69" t="s">
        <v>141</v>
      </c>
    </row>
  </sheetData>
  <hyperlinks>
    <hyperlink ref="A65" r:id="rId1"/>
    <hyperlink ref="A67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E70" sqref="E70"/>
    </sheetView>
  </sheetViews>
  <sheetFormatPr defaultRowHeight="15" x14ac:dyDescent="0.25"/>
  <cols>
    <col min="1" max="1" width="23" bestFit="1" customWidth="1"/>
    <col min="2" max="2" width="12.140625" bestFit="1" customWidth="1"/>
    <col min="3" max="3" width="11.28515625" bestFit="1" customWidth="1"/>
    <col min="4" max="4" width="12.140625" bestFit="1" customWidth="1"/>
    <col min="5" max="5" width="10" bestFit="1" customWidth="1"/>
    <col min="6" max="6" width="21.140625" bestFit="1" customWidth="1"/>
    <col min="8" max="8" width="9.140625" style="7"/>
    <col min="9" max="9" width="14" style="7" customWidth="1"/>
  </cols>
  <sheetData>
    <row r="1" spans="1:9" x14ac:dyDescent="0.25">
      <c r="A1" s="7" t="s">
        <v>132</v>
      </c>
    </row>
    <row r="2" spans="1:9" x14ac:dyDescent="0.25">
      <c r="A2" t="s">
        <v>326</v>
      </c>
    </row>
    <row r="4" spans="1:9" s="42" customFormat="1" ht="44.25" customHeight="1" x14ac:dyDescent="0.25">
      <c r="A4" s="50" t="s">
        <v>130</v>
      </c>
      <c r="B4" s="51" t="s">
        <v>0</v>
      </c>
      <c r="C4" s="51" t="s">
        <v>126</v>
      </c>
      <c r="D4" s="51" t="s">
        <v>131</v>
      </c>
      <c r="E4" s="51" t="s">
        <v>1</v>
      </c>
      <c r="F4" s="51" t="s">
        <v>2</v>
      </c>
      <c r="G4" s="52" t="s">
        <v>134</v>
      </c>
      <c r="H4" s="53" t="s">
        <v>133</v>
      </c>
      <c r="I4" s="43" t="s">
        <v>136</v>
      </c>
    </row>
    <row r="5" spans="1:9" x14ac:dyDescent="0.25">
      <c r="A5" s="1" t="s">
        <v>3</v>
      </c>
      <c r="B5" s="2" t="s">
        <v>4</v>
      </c>
      <c r="C5" s="2" t="s">
        <v>266</v>
      </c>
      <c r="D5" s="2">
        <v>0.75860000000000005</v>
      </c>
      <c r="E5" s="2">
        <v>1E-4</v>
      </c>
      <c r="F5" s="2">
        <v>5.77372</v>
      </c>
      <c r="G5" s="2">
        <v>1.4E-3</v>
      </c>
      <c r="H5" s="18">
        <v>0.61</v>
      </c>
      <c r="I5" s="54">
        <f>H5/2</f>
        <v>0.30499999999999999</v>
      </c>
    </row>
    <row r="6" spans="1:9" x14ac:dyDescent="0.25">
      <c r="A6" s="3"/>
      <c r="B6" s="4" t="s">
        <v>6</v>
      </c>
      <c r="C6" s="4" t="s">
        <v>267</v>
      </c>
      <c r="D6" s="4">
        <v>8.4383999999999997</v>
      </c>
      <c r="E6" s="4">
        <v>5.0000000000000001E-4</v>
      </c>
      <c r="F6" s="4">
        <v>5</v>
      </c>
      <c r="G6" s="4">
        <v>1.4E-3</v>
      </c>
      <c r="H6" s="46">
        <v>1.18</v>
      </c>
      <c r="I6" s="47">
        <f t="shared" ref="I6:I63" si="0">H6/2</f>
        <v>0.59</v>
      </c>
    </row>
    <row r="7" spans="1:9" x14ac:dyDescent="0.25">
      <c r="A7" s="3"/>
      <c r="B7" s="4" t="s">
        <v>8</v>
      </c>
      <c r="C7" s="4" t="s">
        <v>268</v>
      </c>
      <c r="D7" s="4">
        <v>1.1160000000000001</v>
      </c>
      <c r="E7" s="4">
        <v>1E-4</v>
      </c>
      <c r="F7" s="4">
        <v>5.77372</v>
      </c>
      <c r="G7" s="4">
        <v>1.4E-3</v>
      </c>
      <c r="H7" s="46">
        <v>0.9</v>
      </c>
      <c r="I7" s="47">
        <f t="shared" si="0"/>
        <v>0.45</v>
      </c>
    </row>
    <row r="8" spans="1:9" x14ac:dyDescent="0.25">
      <c r="A8" s="3"/>
      <c r="B8" s="4" t="s">
        <v>10</v>
      </c>
      <c r="C8" s="4" t="s">
        <v>269</v>
      </c>
      <c r="D8" s="4">
        <v>64094</v>
      </c>
      <c r="E8" s="4">
        <v>1</v>
      </c>
      <c r="F8" s="4">
        <v>1</v>
      </c>
      <c r="G8" s="4">
        <v>1.4E-3</v>
      </c>
      <c r="H8" s="46">
        <v>0.9</v>
      </c>
      <c r="I8" s="47">
        <f t="shared" si="0"/>
        <v>0.45</v>
      </c>
    </row>
    <row r="9" spans="1:9" x14ac:dyDescent="0.25">
      <c r="A9" s="3"/>
      <c r="B9" s="4" t="s">
        <v>12</v>
      </c>
      <c r="C9" s="4" t="s">
        <v>270</v>
      </c>
      <c r="D9" s="4">
        <v>1.27</v>
      </c>
      <c r="E9" s="4">
        <v>1E-4</v>
      </c>
      <c r="F9" s="4">
        <v>5.77372</v>
      </c>
      <c r="G9" s="4">
        <v>1.4E-3</v>
      </c>
      <c r="H9" s="46">
        <v>1.03</v>
      </c>
      <c r="I9" s="47">
        <f t="shared" si="0"/>
        <v>0.51500000000000001</v>
      </c>
    </row>
    <row r="10" spans="1:9" x14ac:dyDescent="0.25">
      <c r="A10" s="3"/>
      <c r="B10" s="4" t="s">
        <v>14</v>
      </c>
      <c r="C10" s="4" t="s">
        <v>271</v>
      </c>
      <c r="D10" s="4">
        <v>57356</v>
      </c>
      <c r="E10" s="4">
        <v>1</v>
      </c>
      <c r="F10" s="4">
        <v>1</v>
      </c>
      <c r="G10" s="4">
        <v>1.4E-3</v>
      </c>
      <c r="H10" s="46">
        <v>0.8</v>
      </c>
      <c r="I10" s="47">
        <f t="shared" si="0"/>
        <v>0.4</v>
      </c>
    </row>
    <row r="11" spans="1:9" x14ac:dyDescent="0.25">
      <c r="A11" s="3"/>
      <c r="B11" s="4" t="s">
        <v>16</v>
      </c>
      <c r="C11" s="4" t="s">
        <v>272</v>
      </c>
      <c r="D11" s="4">
        <v>1.3281000000000001</v>
      </c>
      <c r="E11" s="4">
        <v>1E-4</v>
      </c>
      <c r="F11" s="4">
        <v>4.3440799999999999</v>
      </c>
      <c r="G11" s="4">
        <v>1.4E-3</v>
      </c>
      <c r="H11" s="46">
        <v>0.81</v>
      </c>
      <c r="I11" s="47">
        <f t="shared" si="0"/>
        <v>0.40500000000000003</v>
      </c>
    </row>
    <row r="12" spans="1:9" x14ac:dyDescent="0.25">
      <c r="A12" s="3"/>
      <c r="B12" s="4" t="s">
        <v>18</v>
      </c>
      <c r="C12" s="4" t="s">
        <v>273</v>
      </c>
      <c r="D12" s="4">
        <v>0.97470000000000001</v>
      </c>
      <c r="E12" s="4">
        <v>1E-4</v>
      </c>
      <c r="F12" s="4">
        <v>5.9229799999999999</v>
      </c>
      <c r="G12" s="4">
        <v>1.4E-3</v>
      </c>
      <c r="H12" s="46">
        <v>0.81</v>
      </c>
      <c r="I12" s="47">
        <f t="shared" si="0"/>
        <v>0.40500000000000003</v>
      </c>
    </row>
    <row r="13" spans="1:9" x14ac:dyDescent="0.25">
      <c r="A13" s="3"/>
      <c r="B13" s="4" t="s">
        <v>20</v>
      </c>
      <c r="C13" s="4" t="s">
        <v>274</v>
      </c>
      <c r="D13" s="4">
        <v>109.78</v>
      </c>
      <c r="E13" s="4">
        <v>0.01</v>
      </c>
      <c r="F13" s="4">
        <v>5.2183000000000002</v>
      </c>
      <c r="G13" s="4">
        <v>1.4E-3</v>
      </c>
      <c r="H13" s="46">
        <v>0.8</v>
      </c>
      <c r="I13" s="47">
        <f t="shared" si="0"/>
        <v>0.4</v>
      </c>
    </row>
    <row r="14" spans="1:9" x14ac:dyDescent="0.25">
      <c r="A14" s="3"/>
      <c r="B14" s="4" t="s">
        <v>22</v>
      </c>
      <c r="C14" s="4" t="s">
        <v>275</v>
      </c>
      <c r="D14" s="4">
        <v>3.5093000000000001</v>
      </c>
      <c r="E14" s="4">
        <v>1E-4</v>
      </c>
      <c r="F14" s="4">
        <v>1.6432500000000001</v>
      </c>
      <c r="G14" s="4">
        <v>1.4E-3</v>
      </c>
      <c r="H14" s="46">
        <v>0.81</v>
      </c>
      <c r="I14" s="47">
        <f t="shared" si="0"/>
        <v>0.40500000000000003</v>
      </c>
    </row>
    <row r="15" spans="1:9" x14ac:dyDescent="0.25">
      <c r="A15" s="5"/>
      <c r="B15" s="6" t="s">
        <v>24</v>
      </c>
      <c r="C15" s="6" t="s">
        <v>276</v>
      </c>
      <c r="D15" s="6">
        <v>26.007100000000001</v>
      </c>
      <c r="E15" s="6">
        <v>5.0000000000000001E-3</v>
      </c>
      <c r="F15" s="6">
        <v>11.032999999999999</v>
      </c>
      <c r="G15" s="6">
        <v>1.4E-3</v>
      </c>
      <c r="H15" s="48">
        <v>0.8</v>
      </c>
      <c r="I15" s="49">
        <f t="shared" si="0"/>
        <v>0.4</v>
      </c>
    </row>
    <row r="16" spans="1:9" x14ac:dyDescent="0.25">
      <c r="A16" s="1" t="s">
        <v>26</v>
      </c>
      <c r="B16" s="2" t="s">
        <v>27</v>
      </c>
      <c r="C16" s="2" t="s">
        <v>277</v>
      </c>
      <c r="D16" s="2">
        <v>10095</v>
      </c>
      <c r="E16" s="2">
        <v>1</v>
      </c>
      <c r="F16" s="2">
        <v>1</v>
      </c>
      <c r="G16" s="2">
        <v>5.0000000000000001E-3</v>
      </c>
      <c r="H16" s="18">
        <v>0.5</v>
      </c>
      <c r="I16" s="54">
        <f t="shared" si="0"/>
        <v>0.25</v>
      </c>
    </row>
    <row r="17" spans="1:9" x14ac:dyDescent="0.25">
      <c r="A17" s="3"/>
      <c r="B17" s="4" t="s">
        <v>29</v>
      </c>
      <c r="C17" s="4" t="s">
        <v>278</v>
      </c>
      <c r="D17" s="4">
        <v>10706</v>
      </c>
      <c r="E17" s="4">
        <v>1</v>
      </c>
      <c r="F17" s="4">
        <v>1</v>
      </c>
      <c r="G17" s="4">
        <v>5.0000000000000001E-3</v>
      </c>
      <c r="H17" s="46">
        <v>0.54</v>
      </c>
      <c r="I17" s="47">
        <f t="shared" si="0"/>
        <v>0.27</v>
      </c>
    </row>
    <row r="18" spans="1:9" x14ac:dyDescent="0.25">
      <c r="A18" s="3"/>
      <c r="B18" s="4" t="s">
        <v>31</v>
      </c>
      <c r="C18" s="4" t="s">
        <v>279</v>
      </c>
      <c r="D18" s="4">
        <v>9958</v>
      </c>
      <c r="E18" s="4">
        <v>1</v>
      </c>
      <c r="F18" s="4">
        <v>1</v>
      </c>
      <c r="G18" s="4">
        <v>5.0000000000000001E-3</v>
      </c>
      <c r="H18" s="46">
        <v>0.5</v>
      </c>
      <c r="I18" s="47">
        <f t="shared" si="0"/>
        <v>0.25</v>
      </c>
    </row>
    <row r="19" spans="1:9" x14ac:dyDescent="0.25">
      <c r="A19" s="3"/>
      <c r="B19" s="4" t="s">
        <v>33</v>
      </c>
      <c r="C19" s="4" t="s">
        <v>280</v>
      </c>
      <c r="D19" s="4">
        <v>9797</v>
      </c>
      <c r="E19" s="4">
        <v>1</v>
      </c>
      <c r="F19" s="4">
        <v>1</v>
      </c>
      <c r="G19" s="4">
        <v>5.0000000000000001E-3</v>
      </c>
      <c r="H19" s="46">
        <v>0.49</v>
      </c>
      <c r="I19" s="47">
        <f t="shared" si="0"/>
        <v>0.245</v>
      </c>
    </row>
    <row r="20" spans="1:9" x14ac:dyDescent="0.25">
      <c r="A20" s="3"/>
      <c r="B20" s="4" t="s">
        <v>35</v>
      </c>
      <c r="C20" s="4" t="s">
        <v>281</v>
      </c>
      <c r="D20" s="4">
        <v>10023</v>
      </c>
      <c r="E20" s="4">
        <v>1</v>
      </c>
      <c r="F20" s="4">
        <v>1</v>
      </c>
      <c r="G20" s="4">
        <v>5.0000000000000001E-3</v>
      </c>
      <c r="H20" s="46">
        <v>0.5</v>
      </c>
      <c r="I20" s="47">
        <f t="shared" si="0"/>
        <v>0.25</v>
      </c>
    </row>
    <row r="21" spans="1:9" x14ac:dyDescent="0.25">
      <c r="A21" s="3"/>
      <c r="B21" s="4" t="s">
        <v>37</v>
      </c>
      <c r="C21" s="4" t="s">
        <v>282</v>
      </c>
      <c r="D21" s="4">
        <v>9.24</v>
      </c>
      <c r="E21" s="4">
        <v>0.01</v>
      </c>
      <c r="F21" s="4">
        <v>25</v>
      </c>
      <c r="G21" s="4">
        <v>5.0000000000000001E-3</v>
      </c>
      <c r="H21" s="46">
        <v>1.1599999999999999</v>
      </c>
      <c r="I21" s="47">
        <f t="shared" si="0"/>
        <v>0.57999999999999996</v>
      </c>
    </row>
    <row r="22" spans="1:9" x14ac:dyDescent="0.25">
      <c r="A22" s="5"/>
      <c r="B22" s="6" t="s">
        <v>146</v>
      </c>
      <c r="C22" s="6" t="s">
        <v>283</v>
      </c>
      <c r="D22" s="6">
        <v>91</v>
      </c>
      <c r="E22" s="6">
        <v>0.01</v>
      </c>
      <c r="F22" s="6">
        <v>8.2191799999999997</v>
      </c>
      <c r="G22" s="6">
        <v>5.0000000000000001E-3</v>
      </c>
      <c r="H22" s="48">
        <v>3.74</v>
      </c>
      <c r="I22" s="49">
        <f t="shared" si="0"/>
        <v>1.87</v>
      </c>
    </row>
    <row r="23" spans="1:9" x14ac:dyDescent="0.25">
      <c r="A23" s="1" t="s">
        <v>41</v>
      </c>
      <c r="B23" s="2" t="s">
        <v>147</v>
      </c>
      <c r="C23" s="2" t="s">
        <v>284</v>
      </c>
      <c r="D23" s="2">
        <v>7981</v>
      </c>
      <c r="E23" s="2">
        <v>1</v>
      </c>
      <c r="F23" s="2">
        <v>1</v>
      </c>
      <c r="G23" s="2">
        <v>6.0000000000000001E-3</v>
      </c>
      <c r="H23" s="18">
        <v>0.48</v>
      </c>
      <c r="I23" s="54">
        <f t="shared" si="0"/>
        <v>0.24</v>
      </c>
    </row>
    <row r="24" spans="1:9" x14ac:dyDescent="0.25">
      <c r="A24" s="3"/>
      <c r="B24" s="56" t="s">
        <v>330</v>
      </c>
      <c r="C24" s="56" t="s">
        <v>140</v>
      </c>
      <c r="D24" s="56">
        <v>18220</v>
      </c>
      <c r="E24" s="56">
        <v>1</v>
      </c>
      <c r="F24" s="56">
        <v>1</v>
      </c>
      <c r="G24" s="57">
        <v>6.0000000000000001E-3</v>
      </c>
      <c r="H24" s="58">
        <v>1.0900000000000001</v>
      </c>
      <c r="I24" s="59">
        <f t="shared" si="0"/>
        <v>0.54500000000000004</v>
      </c>
    </row>
    <row r="25" spans="1:9" x14ac:dyDescent="0.25">
      <c r="A25" s="3"/>
      <c r="B25" s="4" t="s">
        <v>42</v>
      </c>
      <c r="C25" s="4" t="s">
        <v>285</v>
      </c>
      <c r="D25" s="4">
        <v>70000</v>
      </c>
      <c r="E25" s="4">
        <v>1</v>
      </c>
      <c r="F25" s="4">
        <v>1</v>
      </c>
      <c r="G25" s="4">
        <v>6.0000000000000001E-3</v>
      </c>
      <c r="H25" s="46">
        <v>4.2</v>
      </c>
      <c r="I25" s="47">
        <f t="shared" si="0"/>
        <v>2.1</v>
      </c>
    </row>
    <row r="26" spans="1:9" x14ac:dyDescent="0.25">
      <c r="A26" s="3"/>
      <c r="B26" s="4" t="s">
        <v>44</v>
      </c>
      <c r="C26" s="4" t="s">
        <v>286</v>
      </c>
      <c r="D26" s="4">
        <v>15147</v>
      </c>
      <c r="E26" s="4">
        <v>1</v>
      </c>
      <c r="F26" s="4">
        <v>1</v>
      </c>
      <c r="G26" s="4">
        <v>6.0000000000000001E-3</v>
      </c>
      <c r="H26" s="46">
        <v>0.91</v>
      </c>
      <c r="I26" s="47">
        <f t="shared" si="0"/>
        <v>0.45500000000000002</v>
      </c>
    </row>
    <row r="27" spans="1:9" x14ac:dyDescent="0.25">
      <c r="A27" s="3"/>
      <c r="B27" s="4" t="s">
        <v>46</v>
      </c>
      <c r="C27" s="4" t="s">
        <v>287</v>
      </c>
      <c r="D27" s="4">
        <v>11535</v>
      </c>
      <c r="E27" s="4">
        <v>1</v>
      </c>
      <c r="F27" s="4">
        <v>1</v>
      </c>
      <c r="G27" s="4">
        <v>6.0000000000000001E-3</v>
      </c>
      <c r="H27" s="46">
        <v>0.69</v>
      </c>
      <c r="I27" s="47">
        <f t="shared" si="0"/>
        <v>0.34499999999999997</v>
      </c>
    </row>
    <row r="28" spans="1:9" x14ac:dyDescent="0.25">
      <c r="A28" s="3"/>
      <c r="B28" s="4" t="s">
        <v>48</v>
      </c>
      <c r="C28" s="4" t="s">
        <v>288</v>
      </c>
      <c r="D28" s="4">
        <v>79800</v>
      </c>
      <c r="E28" s="4">
        <v>1</v>
      </c>
      <c r="F28" s="4">
        <v>1</v>
      </c>
      <c r="G28" s="4">
        <v>6.0000000000000001E-3</v>
      </c>
      <c r="H28" s="46">
        <v>4.79</v>
      </c>
      <c r="I28" s="47">
        <f t="shared" si="0"/>
        <v>2.395</v>
      </c>
    </row>
    <row r="29" spans="1:9" x14ac:dyDescent="0.25">
      <c r="A29" s="3"/>
      <c r="B29" s="4" t="s">
        <v>50</v>
      </c>
      <c r="C29" s="4" t="s">
        <v>289</v>
      </c>
      <c r="D29" s="4">
        <v>7857</v>
      </c>
      <c r="E29" s="4">
        <v>1</v>
      </c>
      <c r="F29" s="4">
        <v>1</v>
      </c>
      <c r="G29" s="4">
        <v>6.0000000000000001E-3</v>
      </c>
      <c r="H29" s="46">
        <v>0.47</v>
      </c>
      <c r="I29" s="47">
        <f t="shared" si="0"/>
        <v>0.23499999999999999</v>
      </c>
    </row>
    <row r="30" spans="1:9" x14ac:dyDescent="0.25">
      <c r="A30" s="3"/>
      <c r="B30" s="4" t="s">
        <v>52</v>
      </c>
      <c r="C30" s="4" t="s">
        <v>290</v>
      </c>
      <c r="D30" s="4">
        <v>27240</v>
      </c>
      <c r="E30" s="4">
        <v>1</v>
      </c>
      <c r="F30" s="4">
        <v>1</v>
      </c>
      <c r="G30" s="4">
        <v>6.0000000000000001E-3</v>
      </c>
      <c r="H30" s="46">
        <v>1.63</v>
      </c>
      <c r="I30" s="47">
        <f t="shared" si="0"/>
        <v>0.81499999999999995</v>
      </c>
    </row>
    <row r="31" spans="1:9" x14ac:dyDescent="0.25">
      <c r="A31" s="3"/>
      <c r="B31" s="4" t="s">
        <v>54</v>
      </c>
      <c r="C31" s="4" t="s">
        <v>291</v>
      </c>
      <c r="D31" s="4">
        <v>9409</v>
      </c>
      <c r="E31" s="4">
        <v>1</v>
      </c>
      <c r="F31" s="4">
        <v>1</v>
      </c>
      <c r="G31" s="4">
        <v>6.0000000000000001E-3</v>
      </c>
      <c r="H31" s="46">
        <v>0.56000000000000005</v>
      </c>
      <c r="I31" s="47">
        <f t="shared" si="0"/>
        <v>0.28000000000000003</v>
      </c>
    </row>
    <row r="32" spans="1:9" x14ac:dyDescent="0.25">
      <c r="A32" s="3"/>
      <c r="B32" s="4" t="s">
        <v>56</v>
      </c>
      <c r="C32" s="4" t="s">
        <v>292</v>
      </c>
      <c r="D32" s="4">
        <v>10008</v>
      </c>
      <c r="E32" s="4">
        <v>1</v>
      </c>
      <c r="F32" s="4">
        <v>1</v>
      </c>
      <c r="G32" s="4">
        <v>6.0000000000000001E-3</v>
      </c>
      <c r="H32" s="46">
        <v>0.6</v>
      </c>
      <c r="I32" s="47">
        <f t="shared" si="0"/>
        <v>0.3</v>
      </c>
    </row>
    <row r="33" spans="1:9" x14ac:dyDescent="0.25">
      <c r="A33" s="3"/>
      <c r="B33" s="4" t="s">
        <v>58</v>
      </c>
      <c r="C33" s="4" t="s">
        <v>293</v>
      </c>
      <c r="D33" s="4">
        <v>23943</v>
      </c>
      <c r="E33" s="4">
        <v>1</v>
      </c>
      <c r="F33" s="4">
        <v>1</v>
      </c>
      <c r="G33" s="4">
        <v>6.0000000000000001E-3</v>
      </c>
      <c r="H33" s="46">
        <v>1.44</v>
      </c>
      <c r="I33" s="47">
        <f t="shared" si="0"/>
        <v>0.72</v>
      </c>
    </row>
    <row r="34" spans="1:9" x14ac:dyDescent="0.25">
      <c r="A34" s="3"/>
      <c r="B34" s="4" t="s">
        <v>60</v>
      </c>
      <c r="C34" s="4" t="s">
        <v>294</v>
      </c>
      <c r="D34" s="4">
        <v>10181</v>
      </c>
      <c r="E34" s="4">
        <v>1</v>
      </c>
      <c r="F34" s="4">
        <v>1</v>
      </c>
      <c r="G34" s="4">
        <v>6.0000000000000001E-3</v>
      </c>
      <c r="H34" s="46">
        <v>0.61</v>
      </c>
      <c r="I34" s="47">
        <f t="shared" si="0"/>
        <v>0.30499999999999999</v>
      </c>
    </row>
    <row r="35" spans="1:9" x14ac:dyDescent="0.25">
      <c r="A35" s="3"/>
      <c r="B35" s="4" t="s">
        <v>62</v>
      </c>
      <c r="C35" s="4" t="s">
        <v>295</v>
      </c>
      <c r="D35" s="4">
        <v>62000</v>
      </c>
      <c r="E35" s="4">
        <v>1</v>
      </c>
      <c r="F35" s="4">
        <v>1</v>
      </c>
      <c r="G35" s="4">
        <v>6.0000000000000001E-3</v>
      </c>
      <c r="H35" s="46">
        <v>3.72</v>
      </c>
      <c r="I35" s="47">
        <f t="shared" si="0"/>
        <v>1.86</v>
      </c>
    </row>
    <row r="36" spans="1:9" x14ac:dyDescent="0.25">
      <c r="A36" s="3"/>
      <c r="B36" s="4" t="s">
        <v>64</v>
      </c>
      <c r="C36" s="4" t="s">
        <v>296</v>
      </c>
      <c r="D36" s="4">
        <v>30100</v>
      </c>
      <c r="E36" s="4">
        <v>1</v>
      </c>
      <c r="F36" s="4">
        <v>1</v>
      </c>
      <c r="G36" s="4">
        <v>6.0000000000000001E-3</v>
      </c>
      <c r="H36" s="46">
        <v>1.81</v>
      </c>
      <c r="I36" s="47">
        <f t="shared" si="0"/>
        <v>0.90500000000000003</v>
      </c>
    </row>
    <row r="37" spans="1:9" x14ac:dyDescent="0.25">
      <c r="A37" s="3"/>
      <c r="B37" s="4" t="s">
        <v>66</v>
      </c>
      <c r="C37" s="4" t="s">
        <v>297</v>
      </c>
      <c r="D37" s="4">
        <v>6935</v>
      </c>
      <c r="E37" s="4">
        <v>1</v>
      </c>
      <c r="F37" s="4">
        <v>1</v>
      </c>
      <c r="G37" s="4">
        <v>6.0000000000000001E-3</v>
      </c>
      <c r="H37" s="46">
        <v>0.42</v>
      </c>
      <c r="I37" s="47">
        <f t="shared" si="0"/>
        <v>0.21</v>
      </c>
    </row>
    <row r="38" spans="1:9" x14ac:dyDescent="0.25">
      <c r="A38" s="3"/>
      <c r="B38" s="4" t="s">
        <v>68</v>
      </c>
      <c r="C38" s="4" t="s">
        <v>298</v>
      </c>
      <c r="D38" s="4">
        <v>11094</v>
      </c>
      <c r="E38" s="4">
        <v>1</v>
      </c>
      <c r="F38" s="4">
        <v>1</v>
      </c>
      <c r="G38" s="4">
        <v>6.0000000000000001E-3</v>
      </c>
      <c r="H38" s="46">
        <v>0.67</v>
      </c>
      <c r="I38" s="47">
        <f t="shared" si="0"/>
        <v>0.33500000000000002</v>
      </c>
    </row>
    <row r="39" spans="1:9" x14ac:dyDescent="0.25">
      <c r="A39" s="3"/>
      <c r="B39" s="4" t="s">
        <v>70</v>
      </c>
      <c r="C39" s="4" t="s">
        <v>299</v>
      </c>
      <c r="D39" s="4">
        <v>13887</v>
      </c>
      <c r="E39" s="4">
        <v>1</v>
      </c>
      <c r="F39" s="4">
        <v>1</v>
      </c>
      <c r="G39" s="4">
        <v>6.0000000000000001E-3</v>
      </c>
      <c r="H39" s="46">
        <v>0.83</v>
      </c>
      <c r="I39" s="47">
        <f t="shared" si="0"/>
        <v>0.41499999999999998</v>
      </c>
    </row>
    <row r="40" spans="1:9" x14ac:dyDescent="0.25">
      <c r="A40" s="3"/>
      <c r="B40" s="4" t="s">
        <v>72</v>
      </c>
      <c r="C40" s="4" t="s">
        <v>300</v>
      </c>
      <c r="D40" s="4">
        <v>26902</v>
      </c>
      <c r="E40" s="4">
        <v>1</v>
      </c>
      <c r="F40" s="4">
        <v>1</v>
      </c>
      <c r="G40" s="4">
        <v>6.0000000000000001E-3</v>
      </c>
      <c r="H40" s="46">
        <v>1.61</v>
      </c>
      <c r="I40" s="47">
        <f t="shared" si="0"/>
        <v>0.80500000000000005</v>
      </c>
    </row>
    <row r="41" spans="1:9" x14ac:dyDescent="0.25">
      <c r="A41" s="3"/>
      <c r="B41" s="4" t="s">
        <v>74</v>
      </c>
      <c r="C41" s="4" t="s">
        <v>301</v>
      </c>
      <c r="D41" s="4">
        <v>24760</v>
      </c>
      <c r="E41" s="4">
        <v>1</v>
      </c>
      <c r="F41" s="4">
        <v>1</v>
      </c>
      <c r="G41" s="4">
        <v>6.0000000000000001E-3</v>
      </c>
      <c r="H41" s="46">
        <v>1.49</v>
      </c>
      <c r="I41" s="47">
        <f t="shared" si="0"/>
        <v>0.745</v>
      </c>
    </row>
    <row r="42" spans="1:9" x14ac:dyDescent="0.25">
      <c r="A42" s="3"/>
      <c r="B42" s="4" t="s">
        <v>76</v>
      </c>
      <c r="C42" s="4" t="s">
        <v>302</v>
      </c>
      <c r="D42" s="4">
        <v>36340</v>
      </c>
      <c r="E42" s="4">
        <v>1</v>
      </c>
      <c r="F42" s="4">
        <v>1</v>
      </c>
      <c r="G42" s="4">
        <v>6.0000000000000001E-3</v>
      </c>
      <c r="H42" s="46">
        <v>2.1800000000000002</v>
      </c>
      <c r="I42" s="47">
        <f t="shared" si="0"/>
        <v>1.0900000000000001</v>
      </c>
    </row>
    <row r="43" spans="1:9" x14ac:dyDescent="0.25">
      <c r="A43" s="3"/>
      <c r="B43" s="4" t="s">
        <v>78</v>
      </c>
      <c r="C43" s="4" t="s">
        <v>303</v>
      </c>
      <c r="D43" s="4">
        <v>158500</v>
      </c>
      <c r="E43" s="4">
        <v>1</v>
      </c>
      <c r="F43" s="4">
        <v>1</v>
      </c>
      <c r="G43" s="4">
        <v>6.0000000000000001E-3</v>
      </c>
      <c r="H43" s="46">
        <v>9.51</v>
      </c>
      <c r="I43" s="47">
        <f t="shared" si="0"/>
        <v>4.7549999999999999</v>
      </c>
    </row>
    <row r="44" spans="1:9" x14ac:dyDescent="0.25">
      <c r="A44" s="3"/>
      <c r="B44" s="4" t="s">
        <v>80</v>
      </c>
      <c r="C44" s="4" t="s">
        <v>304</v>
      </c>
      <c r="D44" s="4">
        <v>12600</v>
      </c>
      <c r="E44" s="4">
        <v>1</v>
      </c>
      <c r="F44" s="4">
        <v>1</v>
      </c>
      <c r="G44" s="4">
        <v>6.0000000000000001E-3</v>
      </c>
      <c r="H44" s="46">
        <v>0.76</v>
      </c>
      <c r="I44" s="47">
        <f t="shared" si="0"/>
        <v>0.38</v>
      </c>
    </row>
    <row r="45" spans="1:9" x14ac:dyDescent="0.25">
      <c r="A45" s="3"/>
      <c r="B45" s="4" t="s">
        <v>82</v>
      </c>
      <c r="C45" s="4" t="s">
        <v>305</v>
      </c>
      <c r="D45" s="4">
        <v>6388</v>
      </c>
      <c r="E45" s="4">
        <v>1</v>
      </c>
      <c r="F45" s="4">
        <v>1</v>
      </c>
      <c r="G45" s="4">
        <v>6.0000000000000001E-3</v>
      </c>
      <c r="H45" s="46">
        <v>0.38</v>
      </c>
      <c r="I45" s="47">
        <f t="shared" si="0"/>
        <v>0.19</v>
      </c>
    </row>
    <row r="46" spans="1:9" x14ac:dyDescent="0.25">
      <c r="A46" s="3"/>
      <c r="B46" s="4" t="s">
        <v>84</v>
      </c>
      <c r="C46" s="4" t="s">
        <v>306</v>
      </c>
      <c r="D46" s="4">
        <v>83.7</v>
      </c>
      <c r="E46" s="4">
        <v>0.01</v>
      </c>
      <c r="F46" s="4">
        <v>6.4368600000000002</v>
      </c>
      <c r="G46" s="4">
        <v>6.0000000000000001E-3</v>
      </c>
      <c r="H46" s="46">
        <v>3.23</v>
      </c>
      <c r="I46" s="47">
        <f t="shared" si="0"/>
        <v>1.615</v>
      </c>
    </row>
    <row r="47" spans="1:9" x14ac:dyDescent="0.25">
      <c r="A47" s="3"/>
      <c r="B47" s="4" t="s">
        <v>86</v>
      </c>
      <c r="C47" s="4" t="s">
        <v>307</v>
      </c>
      <c r="D47" s="4">
        <v>71.3</v>
      </c>
      <c r="E47" s="4">
        <v>5.0000000000000001E-3</v>
      </c>
      <c r="F47" s="4">
        <v>3.2184300000000001</v>
      </c>
      <c r="G47" s="4">
        <v>6.0000000000000001E-3</v>
      </c>
      <c r="H47" s="46">
        <v>2.75</v>
      </c>
      <c r="I47" s="47">
        <f t="shared" si="0"/>
        <v>1.375</v>
      </c>
    </row>
    <row r="48" spans="1:9" x14ac:dyDescent="0.25">
      <c r="A48" s="3"/>
      <c r="B48" s="4" t="s">
        <v>88</v>
      </c>
      <c r="C48" s="4" t="s">
        <v>308</v>
      </c>
      <c r="D48" s="4">
        <v>18.149999999999999</v>
      </c>
      <c r="E48" s="4">
        <v>5.0000000000000001E-3</v>
      </c>
      <c r="F48" s="4">
        <v>3.2184300000000001</v>
      </c>
      <c r="G48" s="4">
        <v>6.0000000000000001E-3</v>
      </c>
      <c r="H48" s="46">
        <v>0.7</v>
      </c>
      <c r="I48" s="47">
        <f t="shared" si="0"/>
        <v>0.35</v>
      </c>
    </row>
    <row r="49" spans="1:9" x14ac:dyDescent="0.25">
      <c r="A49" s="3"/>
      <c r="B49" s="4" t="s">
        <v>90</v>
      </c>
      <c r="C49" s="4" t="s">
        <v>309</v>
      </c>
      <c r="D49" s="4">
        <v>124.9</v>
      </c>
      <c r="E49" s="4">
        <v>0.01</v>
      </c>
      <c r="F49" s="4">
        <v>6.4368600000000002</v>
      </c>
      <c r="G49" s="4">
        <v>6.0000000000000001E-3</v>
      </c>
      <c r="H49" s="46">
        <v>4.82</v>
      </c>
      <c r="I49" s="47">
        <f t="shared" si="0"/>
        <v>2.41</v>
      </c>
    </row>
    <row r="50" spans="1:9" x14ac:dyDescent="0.25">
      <c r="A50" s="5"/>
      <c r="B50" s="6" t="s">
        <v>92</v>
      </c>
      <c r="C50" s="6" t="s">
        <v>310</v>
      </c>
      <c r="D50" s="6">
        <v>140.30000000000001</v>
      </c>
      <c r="E50" s="6">
        <v>0.05</v>
      </c>
      <c r="F50" s="6">
        <v>32.1843</v>
      </c>
      <c r="G50" s="6">
        <v>6.0000000000000001E-3</v>
      </c>
      <c r="H50" s="48">
        <v>5.42</v>
      </c>
      <c r="I50" s="49">
        <f t="shared" si="0"/>
        <v>2.71</v>
      </c>
    </row>
    <row r="51" spans="1:9" x14ac:dyDescent="0.25">
      <c r="A51" s="1" t="s">
        <v>94</v>
      </c>
      <c r="B51" s="2" t="s">
        <v>95</v>
      </c>
      <c r="C51" s="2" t="s">
        <v>311</v>
      </c>
      <c r="D51" s="2">
        <v>178840</v>
      </c>
      <c r="E51" s="2">
        <v>25</v>
      </c>
      <c r="F51" s="2">
        <v>25</v>
      </c>
      <c r="G51" s="2">
        <v>2E-3</v>
      </c>
      <c r="H51" s="18">
        <v>3.58</v>
      </c>
      <c r="I51" s="54">
        <f t="shared" si="0"/>
        <v>1.79</v>
      </c>
    </row>
    <row r="52" spans="1:9" x14ac:dyDescent="0.25">
      <c r="A52" s="3"/>
      <c r="B52" s="4" t="s">
        <v>97</v>
      </c>
      <c r="C52" s="4" t="s">
        <v>312</v>
      </c>
      <c r="D52" s="4">
        <v>1788.4</v>
      </c>
      <c r="E52" s="4">
        <v>0.05</v>
      </c>
      <c r="F52" s="4">
        <v>0.5</v>
      </c>
      <c r="G52" s="4">
        <v>2E-3</v>
      </c>
      <c r="H52" s="46">
        <v>0.36</v>
      </c>
      <c r="I52" s="47">
        <f t="shared" si="0"/>
        <v>0.18</v>
      </c>
    </row>
    <row r="53" spans="1:9" x14ac:dyDescent="0.25">
      <c r="A53" s="3"/>
      <c r="B53" s="4" t="s">
        <v>99</v>
      </c>
      <c r="C53" s="4" t="s">
        <v>313</v>
      </c>
      <c r="D53" s="4">
        <v>97791</v>
      </c>
      <c r="E53" s="4">
        <v>10</v>
      </c>
      <c r="F53" s="4">
        <v>11.54744</v>
      </c>
      <c r="G53" s="4">
        <v>2E-3</v>
      </c>
      <c r="H53" s="46">
        <v>2.2599999999999998</v>
      </c>
      <c r="I53" s="47">
        <f t="shared" si="0"/>
        <v>1.1299999999999999</v>
      </c>
    </row>
    <row r="54" spans="1:9" x14ac:dyDescent="0.25">
      <c r="A54" s="3"/>
      <c r="B54" s="4" t="s">
        <v>101</v>
      </c>
      <c r="C54" s="4" t="s">
        <v>314</v>
      </c>
      <c r="D54" s="4">
        <v>11558</v>
      </c>
      <c r="E54" s="4">
        <v>1</v>
      </c>
      <c r="F54" s="4">
        <v>10</v>
      </c>
      <c r="G54" s="4">
        <v>2E-3</v>
      </c>
      <c r="H54" s="46">
        <v>2.31</v>
      </c>
      <c r="I54" s="47">
        <f t="shared" si="0"/>
        <v>1.155</v>
      </c>
    </row>
    <row r="55" spans="1:9" x14ac:dyDescent="0.25">
      <c r="A55" s="3"/>
      <c r="B55" s="4" t="s">
        <v>103</v>
      </c>
      <c r="C55" s="4" t="s">
        <v>315</v>
      </c>
      <c r="D55" s="4">
        <v>27.01</v>
      </c>
      <c r="E55" s="4">
        <v>0.05</v>
      </c>
      <c r="F55" s="4">
        <v>5.77372</v>
      </c>
      <c r="G55" s="4">
        <v>2E-3</v>
      </c>
      <c r="H55" s="46">
        <v>0.06</v>
      </c>
      <c r="I55" s="47">
        <f t="shared" si="0"/>
        <v>0.03</v>
      </c>
    </row>
    <row r="56" spans="1:9" x14ac:dyDescent="0.25">
      <c r="A56" s="5"/>
      <c r="B56" s="6" t="s">
        <v>105</v>
      </c>
      <c r="C56" s="6" t="s">
        <v>316</v>
      </c>
      <c r="D56" s="6">
        <v>44789</v>
      </c>
      <c r="E56" s="6">
        <v>5</v>
      </c>
      <c r="F56" s="6">
        <v>28.868600000000001</v>
      </c>
      <c r="G56" s="6">
        <v>2E-3</v>
      </c>
      <c r="H56" s="48">
        <v>5.17</v>
      </c>
      <c r="I56" s="49">
        <f t="shared" si="0"/>
        <v>2.585</v>
      </c>
    </row>
    <row r="57" spans="1:9" x14ac:dyDescent="0.25">
      <c r="A57" s="3" t="s">
        <v>113</v>
      </c>
      <c r="B57" s="4" t="s">
        <v>114</v>
      </c>
      <c r="C57" s="4" t="s">
        <v>317</v>
      </c>
      <c r="D57" s="4">
        <v>1260.25</v>
      </c>
      <c r="E57" s="4">
        <v>0.1</v>
      </c>
      <c r="F57" s="4">
        <v>5.77372</v>
      </c>
      <c r="G57" s="4">
        <v>4.0000000000000001E-3</v>
      </c>
      <c r="H57" s="46">
        <v>2.91</v>
      </c>
      <c r="I57" s="47">
        <f t="shared" si="0"/>
        <v>1.4550000000000001</v>
      </c>
    </row>
    <row r="58" spans="1:9" x14ac:dyDescent="0.25">
      <c r="A58" s="3"/>
      <c r="B58" s="4" t="s">
        <v>318</v>
      </c>
      <c r="C58" s="4" t="s">
        <v>319</v>
      </c>
      <c r="D58" s="4">
        <v>853</v>
      </c>
      <c r="E58" s="4">
        <v>0.01</v>
      </c>
      <c r="F58" s="4">
        <v>0.57737000000000005</v>
      </c>
      <c r="G58" s="4">
        <v>4.0000000000000001E-3</v>
      </c>
      <c r="H58" s="46">
        <v>1.97</v>
      </c>
      <c r="I58" s="47">
        <f t="shared" si="0"/>
        <v>0.98499999999999999</v>
      </c>
    </row>
    <row r="59" spans="1:9" x14ac:dyDescent="0.25">
      <c r="A59" s="3"/>
      <c r="B59" s="4" t="s">
        <v>117</v>
      </c>
      <c r="C59" s="4" t="s">
        <v>320</v>
      </c>
      <c r="D59" s="4">
        <v>934</v>
      </c>
      <c r="E59" s="4">
        <v>0.1</v>
      </c>
      <c r="F59" s="4">
        <v>5.77372</v>
      </c>
      <c r="G59" s="4">
        <v>4.0000000000000001E-3</v>
      </c>
      <c r="H59" s="46">
        <v>2.16</v>
      </c>
      <c r="I59" s="47">
        <f t="shared" si="0"/>
        <v>1.08</v>
      </c>
    </row>
    <row r="60" spans="1:9" x14ac:dyDescent="0.25">
      <c r="A60" s="3"/>
      <c r="B60" s="4" t="s">
        <v>321</v>
      </c>
      <c r="C60" s="4" t="s">
        <v>322</v>
      </c>
      <c r="D60" s="4">
        <v>16.86</v>
      </c>
      <c r="E60" s="4">
        <v>0.01</v>
      </c>
      <c r="F60" s="4">
        <v>5.77372</v>
      </c>
      <c r="G60" s="4">
        <v>4.0000000000000001E-3</v>
      </c>
      <c r="H60" s="46">
        <v>0.39</v>
      </c>
      <c r="I60" s="47">
        <f t="shared" si="0"/>
        <v>0.19500000000000001</v>
      </c>
    </row>
    <row r="61" spans="1:9" x14ac:dyDescent="0.25">
      <c r="A61" s="3"/>
      <c r="B61" s="4" t="s">
        <v>120</v>
      </c>
      <c r="C61" s="4" t="s">
        <v>323</v>
      </c>
      <c r="D61" s="4">
        <v>47.01</v>
      </c>
      <c r="E61" s="4">
        <v>0.01</v>
      </c>
      <c r="F61" s="4">
        <v>5.77372</v>
      </c>
      <c r="G61" s="4">
        <v>4.0000000000000001E-3</v>
      </c>
      <c r="H61" s="46">
        <v>1.0900000000000001</v>
      </c>
      <c r="I61" s="47">
        <f t="shared" si="0"/>
        <v>0.54500000000000004</v>
      </c>
    </row>
    <row r="62" spans="1:9" x14ac:dyDescent="0.25">
      <c r="A62" s="3"/>
      <c r="B62" s="4" t="s">
        <v>122</v>
      </c>
      <c r="C62" s="4" t="s">
        <v>324</v>
      </c>
      <c r="D62" s="4">
        <v>328207.11</v>
      </c>
      <c r="E62" s="4">
        <v>50</v>
      </c>
      <c r="F62" s="4">
        <v>5</v>
      </c>
      <c r="G62" s="4">
        <v>4.0000000000000001E-3</v>
      </c>
      <c r="H62" s="46">
        <v>1.31</v>
      </c>
      <c r="I62" s="47">
        <f t="shared" si="0"/>
        <v>0.65500000000000003</v>
      </c>
    </row>
    <row r="63" spans="1:9" x14ac:dyDescent="0.25">
      <c r="A63" s="5"/>
      <c r="B63" s="6" t="s">
        <v>124</v>
      </c>
      <c r="C63" s="6" t="s">
        <v>325</v>
      </c>
      <c r="D63" s="6">
        <v>18.96</v>
      </c>
      <c r="E63" s="6">
        <v>0.01</v>
      </c>
      <c r="F63" s="6">
        <v>10.16</v>
      </c>
      <c r="G63" s="6">
        <v>4.0000000000000001E-3</v>
      </c>
      <c r="H63" s="48">
        <v>0.77</v>
      </c>
      <c r="I63" s="49">
        <f t="shared" si="0"/>
        <v>0.38500000000000001</v>
      </c>
    </row>
    <row r="65" spans="1:1" x14ac:dyDescent="0.25">
      <c r="A65" t="s">
        <v>328</v>
      </c>
    </row>
    <row r="66" spans="1:1" x14ac:dyDescent="0.25">
      <c r="A66" s="20" t="s">
        <v>137</v>
      </c>
    </row>
    <row r="67" spans="1:1" x14ac:dyDescent="0.25">
      <c r="A67" t="s">
        <v>135</v>
      </c>
    </row>
    <row r="68" spans="1:1" x14ac:dyDescent="0.25">
      <c r="A68" s="20" t="s">
        <v>138</v>
      </c>
    </row>
    <row r="69" spans="1:1" x14ac:dyDescent="0.25">
      <c r="A69" s="60" t="s">
        <v>331</v>
      </c>
    </row>
    <row r="70" spans="1:1" x14ac:dyDescent="0.25">
      <c r="A70" t="s">
        <v>141</v>
      </c>
    </row>
  </sheetData>
  <hyperlinks>
    <hyperlink ref="A66" r:id="rId1"/>
    <hyperlink ref="A6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15-09-2016</vt:lpstr>
      <vt:lpstr>15-12-2016</vt:lpstr>
      <vt:lpstr>15-03-2017</vt:lpstr>
      <vt:lpstr>15-06-2017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Дюкель Олег Александрович</dc:creator>
  <cp:lastModifiedBy>Евстратова Ульяна Александровна</cp:lastModifiedBy>
  <cp:lastPrinted>2016-09-15T19:03:51Z</cp:lastPrinted>
  <dcterms:created xsi:type="dcterms:W3CDTF">2016-09-15T17:20:13Z</dcterms:created>
  <dcterms:modified xsi:type="dcterms:W3CDTF">2017-07-03T10:40:14Z</dcterms:modified>
</cp:coreProperties>
</file>