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F0AA0507-4B30-44FD-A352-BC1B436C4E5F}" xr6:coauthVersionLast="36" xr6:coauthVersionMax="36" xr10:uidLastSave="{00000000-0000-0000-0000-000000000000}"/>
  <bookViews>
    <workbookView xWindow="0" yWindow="0" windowWidth="28800" windowHeight="10035" tabRatio="910" xr2:uid="{00000000-000D-0000-FFFF-FFFF00000000}"/>
  </bookViews>
  <sheets>
    <sheet name="Contents" sheetId="1" r:id="rId1"/>
    <sheet name="1. Financial position" sheetId="2" r:id="rId2"/>
    <sheet name="2. P&amp;L - quarterly" sheetId="17" r:id="rId3"/>
    <sheet name="3. P&amp;L - reporting periods" sheetId="18" r:id="rId4"/>
    <sheet name="4. Comp. income - quarterly" sheetId="12" r:id="rId5"/>
    <sheet name="5. Comp. income - reporting per" sheetId="13" r:id="rId6"/>
    <sheet name="6. CFS - quarterly" sheetId="19" r:id="rId7"/>
    <sheet name="7. CFS - reporting periods" sheetId="15" r:id="rId8"/>
    <sheet name="8. Key Financials" sheetId="20" r:id="rId9"/>
  </sheets>
  <definedNames>
    <definedName name="_xlnm._FilterDatabase" localSheetId="7" hidden="1">'7. CFS - reporting periods'!$A$1:$AB$166</definedName>
    <definedName name="_xlnm.Print_Titles" localSheetId="1">'1. Financial position'!$A:$A,'1. Financial position'!$3:$3</definedName>
    <definedName name="_xlnm.Print_Titles" localSheetId="2">'2. P&amp;L - quarterly'!$A:$A,'2. P&amp;L - quarterly'!$3:$3</definedName>
    <definedName name="_xlnm.Print_Titles" localSheetId="3">'3. P&amp;L - reporting periods'!$A:$A,'3. P&amp;L - reporting periods'!$3:$3</definedName>
    <definedName name="_xlnm.Print_Titles" localSheetId="4">'4. Comp. income - quarterly'!$A:$A,'4. Comp. income - quarterly'!$3:$3</definedName>
    <definedName name="_xlnm.Print_Titles" localSheetId="5">'5. Comp. income - reporting per'!$A:$A,'5. Comp. income - reporting per'!$3:$3</definedName>
    <definedName name="_xlnm.Print_Titles" localSheetId="6">'6. CFS - quarterly'!$A:$A,'6. CFS - quarterly'!$3:$3</definedName>
    <definedName name="_xlnm.Print_Titles" localSheetId="7">'7. CFS - reporting periods'!$A:$A,'7. CFS - reporting periods'!$3:$3</definedName>
    <definedName name="_xlnm.Print_Area" localSheetId="1">'1. Financial position'!$A$3:$AC$170</definedName>
    <definedName name="_xlnm.Print_Area" localSheetId="2">'2. P&amp;L - quarterly'!$A$3:$AC$113</definedName>
    <definedName name="_xlnm.Print_Area" localSheetId="3">'3. P&amp;L - reporting periods'!$A$3:$AC$113</definedName>
    <definedName name="_xlnm.Print_Area" localSheetId="4">'4. Comp. income - quarterly'!$A$3:$AC$20</definedName>
    <definedName name="_xlnm.Print_Area" localSheetId="5">'5. Comp. income - reporting per'!$A$3:$AC$20</definedName>
    <definedName name="_xlnm.Print_Area" localSheetId="6">'6. CFS - quarterly'!$A$3:$AC$93</definedName>
    <definedName name="_xlnm.Print_Area" localSheetId="7">'7. CFS - reporting periods'!$A$3:$AC$93</definedName>
  </definedNames>
  <calcPr calcId="191029"/>
  <fileRecoveryPr autoRecover="0"/>
</workbook>
</file>

<file path=xl/calcChain.xml><?xml version="1.0" encoding="utf-8"?>
<calcChain xmlns="http://schemas.openxmlformats.org/spreadsheetml/2006/main">
  <c r="L34" i="20" l="1"/>
  <c r="L33" i="20"/>
  <c r="L21" i="20"/>
  <c r="L17" i="20"/>
  <c r="L16" i="20"/>
  <c r="L15" i="20"/>
  <c r="L11" i="20"/>
  <c r="K11" i="20"/>
  <c r="L10" i="20"/>
  <c r="L26" i="20" s="1"/>
  <c r="K10" i="20"/>
  <c r="L9" i="20"/>
  <c r="K9" i="20"/>
  <c r="L8" i="20"/>
  <c r="K8" i="20"/>
  <c r="L7" i="20"/>
  <c r="L29" i="20" s="1"/>
  <c r="K7" i="20"/>
  <c r="L6" i="20"/>
  <c r="L25" i="20" s="1"/>
  <c r="K6" i="20"/>
  <c r="L28" i="20" l="1"/>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87" i="15"/>
  <c r="W93" i="15" l="1"/>
</calcChain>
</file>

<file path=xl/sharedStrings.xml><?xml version="1.0" encoding="utf-8"?>
<sst xmlns="http://schemas.openxmlformats.org/spreadsheetml/2006/main" count="882" uniqueCount="437">
  <si>
    <t>Contents</t>
  </si>
  <si>
    <t>MOSCOW EXCHANGE IFRS DATABOOK</t>
  </si>
  <si>
    <t>This databook is based on IFRS financial reports of Moscow Exchange. Any discrepances between this databook and IFRS financial statements are unintentional.</t>
  </si>
  <si>
    <t>4Q 2012</t>
  </si>
  <si>
    <t>1Q 2013</t>
  </si>
  <si>
    <t>2Q 2013</t>
  </si>
  <si>
    <t>3Q 2013</t>
  </si>
  <si>
    <t>4Q 2013</t>
  </si>
  <si>
    <t>1Q 2014</t>
  </si>
  <si>
    <t>2Q 2014</t>
  </si>
  <si>
    <t>3Q 2014</t>
  </si>
  <si>
    <t>4Q 2014</t>
  </si>
  <si>
    <t>1Q 2015</t>
  </si>
  <si>
    <t>2Q 2015</t>
  </si>
  <si>
    <t>3Q 2015</t>
  </si>
  <si>
    <t>4Q 2015</t>
  </si>
  <si>
    <t>1Q 2016</t>
  </si>
  <si>
    <t>2Q 2016</t>
  </si>
  <si>
    <t>3Q 2016</t>
  </si>
  <si>
    <t>4Q 2016</t>
  </si>
  <si>
    <t>1Q 2017</t>
  </si>
  <si>
    <t>2Q 2017</t>
  </si>
  <si>
    <t>FY 2012</t>
  </si>
  <si>
    <t>FY 2013</t>
  </si>
  <si>
    <t>FY 2014</t>
  </si>
  <si>
    <t>FY 2015</t>
  </si>
  <si>
    <t>FY 2016</t>
  </si>
  <si>
    <t>ASSETS</t>
  </si>
  <si>
    <t>Cash and cash equivalents</t>
  </si>
  <si>
    <t>Due from financial institutions</t>
  </si>
  <si>
    <t>Central counterparty financial assets</t>
  </si>
  <si>
    <t>Investments held-to-maturity</t>
  </si>
  <si>
    <t>Investments in associates</t>
  </si>
  <si>
    <t>Property and equipment</t>
  </si>
  <si>
    <t>Intangible assets</t>
  </si>
  <si>
    <t>Goodwill</t>
  </si>
  <si>
    <t>Current tax prepayments</t>
  </si>
  <si>
    <t>Deferred tax asset</t>
  </si>
  <si>
    <t>Other assets</t>
  </si>
  <si>
    <t>Total assets</t>
  </si>
  <si>
    <t>LIABILITIES</t>
  </si>
  <si>
    <t>Balances of market participants</t>
  </si>
  <si>
    <t>Written put option over own shares</t>
  </si>
  <si>
    <t>Distributions payable to holders of securities</t>
  </si>
  <si>
    <t>Central counterparty financial liabilities</t>
  </si>
  <si>
    <t>Deferred tax liability</t>
  </si>
  <si>
    <t>Current tax payables</t>
  </si>
  <si>
    <t>Other liabilities</t>
  </si>
  <si>
    <t>Total liabilities</t>
  </si>
  <si>
    <t>EQUITY</t>
  </si>
  <si>
    <t>Share premium</t>
  </si>
  <si>
    <t>Treasury shares</t>
  </si>
  <si>
    <t>Foreign currency translation reserve</t>
  </si>
  <si>
    <t>Retained earnings</t>
  </si>
  <si>
    <t>Total equity attributable to owners of the parent</t>
  </si>
  <si>
    <t>Non-controlling interest</t>
  </si>
  <si>
    <t>BALANCE SHEET</t>
  </si>
  <si>
    <t>Back to contents</t>
  </si>
  <si>
    <t>RUB mln unless stated otherwise</t>
  </si>
  <si>
    <t>Total liabilities and equity</t>
  </si>
  <si>
    <t>Share сapital</t>
  </si>
  <si>
    <t>Investments revaluation reserve</t>
  </si>
  <si>
    <t>Share of profits of associates</t>
  </si>
  <si>
    <t>Profit before tax</t>
  </si>
  <si>
    <t>Net profit</t>
  </si>
  <si>
    <t>Attributable to</t>
  </si>
  <si>
    <t>Other</t>
  </si>
  <si>
    <t>Balances with the CBR</t>
  </si>
  <si>
    <t>Correspondent accounts and overnight deposits with banks</t>
  </si>
  <si>
    <t>Receivables on broker and clearing operations</t>
  </si>
  <si>
    <t>Cash on hand</t>
  </si>
  <si>
    <t>Bonds issued by Russian Federation</t>
  </si>
  <si>
    <t xml:space="preserve">Derivative financial instruments </t>
  </si>
  <si>
    <t>Shares issued by Russian companies</t>
  </si>
  <si>
    <t>Interbank loans and term deposits</t>
  </si>
  <si>
    <t>Term deposits with the CBR</t>
  </si>
  <si>
    <t>Mandatory cash balances with the СBR (restricted)</t>
  </si>
  <si>
    <t>Reverse repo receivables from financial institutions</t>
  </si>
  <si>
    <t>Correspondent accounts and deposits in precious metals</t>
  </si>
  <si>
    <t>Repo transactions</t>
  </si>
  <si>
    <t>Currency transactions</t>
  </si>
  <si>
    <t>Assets held for sale</t>
  </si>
  <si>
    <t>Investments</t>
  </si>
  <si>
    <t>Bonds issued by Russian companies</t>
  </si>
  <si>
    <t>Bonds issued by Russian banks</t>
  </si>
  <si>
    <t>Bonds issued by foreign companies</t>
  </si>
  <si>
    <t>Bonds issued by Russian Federation subjects and Municipal bonds</t>
  </si>
  <si>
    <t>Shares issued by foreign companies</t>
  </si>
  <si>
    <t>Bonds issued by foreign banks</t>
  </si>
  <si>
    <t>Corporate bonds</t>
  </si>
  <si>
    <t>Open Joint-Stock Company “Ukrainian Exchange” (UEX)</t>
  </si>
  <si>
    <t>CJSC National Mercantile Exchange (NAMEX)</t>
  </si>
  <si>
    <t>CJSC Settlement Depository Company (SDC)</t>
  </si>
  <si>
    <t>Land - GBV</t>
  </si>
  <si>
    <t>Buildings and other real estate - GBV</t>
  </si>
  <si>
    <t>Furniture and equipment - GBV</t>
  </si>
  <si>
    <t>Construction in progress</t>
  </si>
  <si>
    <t>Buildings and other real estate - Depreciation</t>
  </si>
  <si>
    <t>Furniture and equipment - Depreciation</t>
  </si>
  <si>
    <t>Software and licences - GBV</t>
  </si>
  <si>
    <t>Client base - GBV</t>
  </si>
  <si>
    <t>Software and licences - Amortisation</t>
  </si>
  <si>
    <t>Client base - Amortisation</t>
  </si>
  <si>
    <t>Goodwill - initial cost</t>
  </si>
  <si>
    <t>Goodwill - impairment</t>
  </si>
  <si>
    <t>Other financial assets:</t>
  </si>
  <si>
    <t>Receivables on services rendered and other operations</t>
  </si>
  <si>
    <t>Loans receivable from employees</t>
  </si>
  <si>
    <t>Other non-financial assets:</t>
  </si>
  <si>
    <t>Precious metals</t>
  </si>
  <si>
    <t>Prepaid expenses</t>
  </si>
  <si>
    <t>Non-current assets prepaid</t>
  </si>
  <si>
    <t>Taxes receivable other than income tax</t>
  </si>
  <si>
    <t>Stress collateral</t>
  </si>
  <si>
    <t>Accounts in precious metals</t>
  </si>
  <si>
    <t>Guarantee fund</t>
  </si>
  <si>
    <t>Accounts of clearing participants</t>
  </si>
  <si>
    <t>Other current and settlement accounts</t>
  </si>
  <si>
    <t>Risk-covering funds</t>
  </si>
  <si>
    <t>Financial liabilities at fair value through profit or loss</t>
  </si>
  <si>
    <t>Liabilities related to assets held for sale</t>
  </si>
  <si>
    <t>Current accounts</t>
  </si>
  <si>
    <t>Financial liabilities at fair value though profit or loss</t>
  </si>
  <si>
    <t>Other financial liabilities:</t>
  </si>
  <si>
    <t>Payables to employees</t>
  </si>
  <si>
    <t>Trade and other payables</t>
  </si>
  <si>
    <t>Dividends payable</t>
  </si>
  <si>
    <t>Other non-financial liabilites:</t>
  </si>
  <si>
    <t>Advances received</t>
  </si>
  <si>
    <t>Deferred commission income</t>
  </si>
  <si>
    <t>Taxes payable, other than income tax</t>
  </si>
  <si>
    <t>Provision for onerous contracts</t>
  </si>
  <si>
    <t>Impairment of goodwill and other intangible assets</t>
  </si>
  <si>
    <t>Impairment of due from financial institutions</t>
  </si>
  <si>
    <t>Impairment related to assets held for sale</t>
  </si>
  <si>
    <t>Impairment of investments in associates</t>
  </si>
  <si>
    <t>3M 2013</t>
  </si>
  <si>
    <t>9M 2013</t>
  </si>
  <si>
    <t>3M 2014</t>
  </si>
  <si>
    <t>9M 2014</t>
  </si>
  <si>
    <t>3M 2015</t>
  </si>
  <si>
    <t>9M 2015</t>
  </si>
  <si>
    <t>3M 2016</t>
  </si>
  <si>
    <t>9M 2016</t>
  </si>
  <si>
    <t>3M 2017</t>
  </si>
  <si>
    <t>CONSOLIDATED STATEMENT OF CASH FLOWS</t>
  </si>
  <si>
    <t>CASH FROM/(USED IN) OPERATING ACTIVITIES</t>
  </si>
  <si>
    <t>Adjustments for:</t>
  </si>
  <si>
    <t>Depreciation and amortisation charge</t>
  </si>
  <si>
    <t>Net change in deferred commission income</t>
  </si>
  <si>
    <t>Revaluation of derivatives</t>
  </si>
  <si>
    <t>Share-based payment expense</t>
  </si>
  <si>
    <t>Net change in interest accruals</t>
  </si>
  <si>
    <t>Impairment /(reversal of impairment) of other assets</t>
  </si>
  <si>
    <t>Changes in operating assets and liabilities:</t>
  </si>
  <si>
    <t>Income tax paid</t>
  </si>
  <si>
    <t>Purchase of property and equipment and intangible assets</t>
  </si>
  <si>
    <t>Proceeds from disposal of property and equipment and intangible assets</t>
  </si>
  <si>
    <t>Proceeds from sale of investments in associates</t>
  </si>
  <si>
    <t>Disposal of subsidiaries, net of cash disposed</t>
  </si>
  <si>
    <t>Dividends paid</t>
  </si>
  <si>
    <t>Sale of treasury shares</t>
  </si>
  <si>
    <t>Effect of changes in foreign exchange rates on cash and cash equivalents</t>
  </si>
  <si>
    <t>Cash and cash equivalents, end of period</t>
  </si>
  <si>
    <t>Interest received by the Group</t>
  </si>
  <si>
    <t>Interest paid by the group</t>
  </si>
  <si>
    <t>CONSOLIDATED STATEMENT OF COMPREHENSIVE INCOME</t>
  </si>
  <si>
    <t>Other comprehensive income that may be reclassified subsequently to profit or loss</t>
  </si>
  <si>
    <t>Exchange differences on translating foreign operations</t>
  </si>
  <si>
    <t>Total comprehensive income</t>
  </si>
  <si>
    <t>Equity holders of the parent</t>
  </si>
  <si>
    <t>Consolidated statement of profit or loss - quarterly</t>
  </si>
  <si>
    <t>Consolidated statement of profit or loss - reporting periods</t>
  </si>
  <si>
    <t>Consolidated statement of comprehensive income - quarterly</t>
  </si>
  <si>
    <t>Consolidated statement of comprehensive income - reporting periods</t>
  </si>
  <si>
    <t>Consolidated statement of cash flows - reporting periods</t>
  </si>
  <si>
    <t>Consolidated statement of financial position</t>
  </si>
  <si>
    <t>6M 2017</t>
  </si>
  <si>
    <t>6M 2016</t>
  </si>
  <si>
    <t>6M 2015</t>
  </si>
  <si>
    <t>6M 2014</t>
  </si>
  <si>
    <t>6M 2013</t>
  </si>
  <si>
    <t>Income tax relating to items that may be reclassified</t>
  </si>
  <si>
    <t>Share-based payments</t>
  </si>
  <si>
    <t>Total equity</t>
  </si>
  <si>
    <t>Derivative financial liabilities</t>
  </si>
  <si>
    <t>Employees</t>
  </si>
  <si>
    <t>Bonds issued by the Russian Federation</t>
  </si>
  <si>
    <t>Intangible assets development</t>
  </si>
  <si>
    <t>Tax agent liabilities regarding distributions payable to holders of securities</t>
  </si>
  <si>
    <t>9M 2017</t>
  </si>
  <si>
    <t>Net loss/(gain) on disposal of property and equipment and intangible assets</t>
  </si>
  <si>
    <t>Uncalled dividends (paid)/returned</t>
  </si>
  <si>
    <t>Acquisition of non-controlling interest in subsidiaries</t>
  </si>
  <si>
    <t xml:space="preserve">In case of any differences, please refer to IFRS financial statements: http://www.moex.com/s1355. </t>
  </si>
  <si>
    <t>Loans received</t>
  </si>
  <si>
    <t>Accrued expenses</t>
  </si>
  <si>
    <t>Unrealized loss/(gain) on foreign exchange operations</t>
  </si>
  <si>
    <t>Acquisition of treasury shares</t>
  </si>
  <si>
    <t>Gain from revaluation of previously held equity interest in the acquiree</t>
  </si>
  <si>
    <t>Bargain gain</t>
  </si>
  <si>
    <t>Acquisition of subsidiaries, net of cash acquired</t>
  </si>
  <si>
    <t>Loans paid</t>
  </si>
  <si>
    <t>3Q 2017</t>
  </si>
  <si>
    <t>Loss/(gain) on disposal of assets held for sale</t>
  </si>
  <si>
    <t>Cash flows from/(used in) operating activities before taxation</t>
  </si>
  <si>
    <t>Cash flows from/(used in) operating activities</t>
  </si>
  <si>
    <t>CASH FLOWS FROM/(USED IN) INVESTING ACTIVITIES</t>
  </si>
  <si>
    <t>Cash flows from/(used in) investing activities</t>
  </si>
  <si>
    <t>CASH FLOWS FROM/(USED IN) FINANCING ACTIVITIES</t>
  </si>
  <si>
    <t>Net increase/(decrease) in cash and cash equivalents</t>
  </si>
  <si>
    <t>Cash flows from/(used in) financing activities</t>
  </si>
  <si>
    <t>Interest expense on written put option on own shares</t>
  </si>
  <si>
    <t>Proceeds from redemption of investments held-to-maturity</t>
  </si>
  <si>
    <t>Loans (repaid)/received</t>
  </si>
  <si>
    <t>Disposal of non-controlling interest in subsidiaries</t>
  </si>
  <si>
    <t>IPO proceeds, net of transaction costs paid</t>
  </si>
  <si>
    <t>Proceeds from issue of ordinary shares</t>
  </si>
  <si>
    <t>Purchase of investments in associates</t>
  </si>
  <si>
    <t>Russian Federation</t>
  </si>
  <si>
    <t>Organization for Economic Cooperation and Development countries</t>
  </si>
  <si>
    <t>Other countries</t>
  </si>
  <si>
    <t>Current and settlement accounts of participants</t>
  </si>
  <si>
    <t>Reserves relating to assets held for sale</t>
  </si>
  <si>
    <t>Bonds issued by foreign countries</t>
  </si>
  <si>
    <t>Loans payable</t>
  </si>
  <si>
    <t xml:space="preserve">Contacts: </t>
  </si>
  <si>
    <t xml:space="preserve">ir@moex.com </t>
  </si>
  <si>
    <t>CONSOLIDATED STATEMENT OF PROFIT OR LOSS</t>
  </si>
  <si>
    <t>Fee and commission income</t>
  </si>
  <si>
    <t>Interest and other finance income</t>
  </si>
  <si>
    <t>Interest expense</t>
  </si>
  <si>
    <t>Other operating income</t>
  </si>
  <si>
    <t>Operating income</t>
  </si>
  <si>
    <t>Personnel expenses</t>
  </si>
  <si>
    <t>Interest expense in respect of written put option over own shares</t>
  </si>
  <si>
    <t>Dividends received</t>
  </si>
  <si>
    <t>Income tax expense</t>
  </si>
  <si>
    <t>Earnings per share, RUB</t>
  </si>
  <si>
    <t>Basic earnings per share, RUB</t>
  </si>
  <si>
    <t>Diluted earnings per share, RUB</t>
  </si>
  <si>
    <t>Depository and settlement services</t>
  </si>
  <si>
    <t>Foreign exchange</t>
  </si>
  <si>
    <t xml:space="preserve">Equities </t>
  </si>
  <si>
    <t>Bonds</t>
  </si>
  <si>
    <t>Listing and other service fees</t>
  </si>
  <si>
    <t>Derivatives</t>
  </si>
  <si>
    <t>Information services</t>
  </si>
  <si>
    <t>Sale of software and technical services</t>
  </si>
  <si>
    <t xml:space="preserve">   Interest income</t>
  </si>
  <si>
    <t xml:space="preserve">   Interest on cash and cash equivalents and due from financial institutions</t>
  </si>
  <si>
    <t xml:space="preserve">   Interest on investments held-to-maturity</t>
  </si>
  <si>
    <t>Interest expense on interbank loans and deposits</t>
  </si>
  <si>
    <t>Interest expense on stress collateral</t>
  </si>
  <si>
    <t>Foreign exchange SWAPs</t>
  </si>
  <si>
    <t>Net other foreign exchange gain</t>
  </si>
  <si>
    <t>Gain on sale of MICEX-IT</t>
  </si>
  <si>
    <t>Advisory fee</t>
  </si>
  <si>
    <t>Revaluation of previously owned share in NAMEX</t>
  </si>
  <si>
    <t>Bargain gain on acquisition of NAMEX</t>
  </si>
  <si>
    <t>Gain on disposal of property, equipment and intangible assets</t>
  </si>
  <si>
    <t>Reversal of impairment of other assets</t>
  </si>
  <si>
    <t>Income from lease</t>
  </si>
  <si>
    <t>Other income</t>
  </si>
  <si>
    <t>Depreciation of property and equipment</t>
  </si>
  <si>
    <t>Amortisation of intangible assets</t>
  </si>
  <si>
    <t>Equipment and intangible assets maintenance</t>
  </si>
  <si>
    <t>Taxes, other than income tax</t>
  </si>
  <si>
    <t>Market makers fees</t>
  </si>
  <si>
    <t>Rent and office maintenance</t>
  </si>
  <si>
    <t>Professional services</t>
  </si>
  <si>
    <t>Registrar and foreign depositary services</t>
  </si>
  <si>
    <t>Advertising and marketing costs</t>
  </si>
  <si>
    <t>Communication services</t>
  </si>
  <si>
    <t>Business trip expenses</t>
  </si>
  <si>
    <t>Security expenses</t>
  </si>
  <si>
    <t>Charity</t>
  </si>
  <si>
    <t>Provision/payment for onerous contracts</t>
  </si>
  <si>
    <t>Impairment of other assets</t>
  </si>
  <si>
    <t>Transport expenses</t>
  </si>
  <si>
    <t>Loss on disposal of assets held for sale</t>
  </si>
  <si>
    <t>Loss on disposal of property, equipment and intangible assets</t>
  </si>
  <si>
    <t>Employees benefits except for share-based payments</t>
  </si>
  <si>
    <t>Payroll related taxes</t>
  </si>
  <si>
    <t>Share-based payment expense on equity settled instruments</t>
  </si>
  <si>
    <t>Share-based payment expense on cash settled instruments</t>
  </si>
  <si>
    <t>Bonds issued by CBR</t>
  </si>
  <si>
    <t>4Q 2017</t>
  </si>
  <si>
    <t>FY 2017</t>
  </si>
  <si>
    <t>Cash and cash equivalents, beginning of year</t>
  </si>
  <si>
    <t>Money market</t>
  </si>
  <si>
    <t>Securities market</t>
  </si>
  <si>
    <t>Other comprehensive income that may be reclassified subsequently to profit or loss:</t>
  </si>
  <si>
    <t>1Q 2018</t>
  </si>
  <si>
    <t>Consolidated statement of cash flows - quarterly</t>
  </si>
  <si>
    <t>Provision</t>
  </si>
  <si>
    <t>Margin account</t>
  </si>
  <si>
    <t>3M 2018</t>
  </si>
  <si>
    <t>Quarterly figures are either from published IFRS financial statements, or taken from internal company reporting, or derived from rounded reporting period numbers by subtracting previous reporting period values from current reporting period values.</t>
  </si>
  <si>
    <t>Change in allowance for expected credit losses</t>
  </si>
  <si>
    <t>Eurobonds issued by Russian companies</t>
  </si>
  <si>
    <t>2Q 2018</t>
  </si>
  <si>
    <t>6M 2018</t>
  </si>
  <si>
    <t>Change in other provisions</t>
  </si>
  <si>
    <t>3Q 2018</t>
  </si>
  <si>
    <t>9M 2018</t>
  </si>
  <si>
    <t>Overnight bank loans</t>
  </si>
  <si>
    <t>Cash and cash equivalents, beginning of period</t>
  </si>
  <si>
    <t>4Q 2018</t>
  </si>
  <si>
    <t>FY 2018</t>
  </si>
  <si>
    <t>General and administrative expenses</t>
  </si>
  <si>
    <t>Other operating expenses</t>
  </si>
  <si>
    <t>Less allowance for ECLs</t>
  </si>
  <si>
    <t>Gain / (loss) on financial assets at fair value through profit or loss</t>
  </si>
  <si>
    <t>Movement in allowance for ECLs</t>
  </si>
  <si>
    <t>1Q 2019</t>
  </si>
  <si>
    <t>2Q 2019</t>
  </si>
  <si>
    <t>Profit before Other Operating Expenses and Tax</t>
  </si>
  <si>
    <t>Reversal of a legal provision</t>
  </si>
  <si>
    <t>3M 2019</t>
  </si>
  <si>
    <t>6M 2019</t>
  </si>
  <si>
    <t>Interest expense on accounts of clearing participants</t>
  </si>
  <si>
    <t>Interest expense on repo agreements and other</t>
  </si>
  <si>
    <t>Interest expense on lease liabilities</t>
  </si>
  <si>
    <t>Operational error provision</t>
  </si>
  <si>
    <t>Legal case provision</t>
  </si>
  <si>
    <t>Right-of-use assets</t>
  </si>
  <si>
    <t>Right-of-use assets - Depreciation</t>
  </si>
  <si>
    <t>Lease liabilities</t>
  </si>
  <si>
    <t>Purchase of investments AFS / financial assets at FVTOCI</t>
  </si>
  <si>
    <t>Proceeds from disposal of investments AFS / financial assets at FVTOCI</t>
  </si>
  <si>
    <t>Cash outflow for lease liabilities</t>
  </si>
  <si>
    <t>Movement in investment revaluation reserve for financial assets at FVTOCI</t>
  </si>
  <si>
    <t>Fair value adjustment on securities at FVTPL</t>
  </si>
  <si>
    <t>Loss/(gain) on disposal of financial assets at FVTOCI</t>
  </si>
  <si>
    <t>Loss/(gain) on disposal of investments AFS</t>
  </si>
  <si>
    <t>Impairment of investments AFS</t>
  </si>
  <si>
    <t>Financial assets at FVTPL</t>
  </si>
  <si>
    <t>Movement in the credit risk of financial assets at FVTOCI</t>
  </si>
  <si>
    <t>Net gain/(loss) on investments at FVTOCI reclassified to profit or loss</t>
  </si>
  <si>
    <t>Net income resulting from revaluation of investments AFS</t>
  </si>
  <si>
    <t>Net gain/(loss) on investments AFS reclassified to profit or loss</t>
  </si>
  <si>
    <t xml:space="preserve">   Net income /(loss) on financial assets at FVTPL</t>
  </si>
  <si>
    <t>Income on financial assets other than at FVTPL</t>
  </si>
  <si>
    <t>Net gain/ (loss) on financial assets at FVTOCI</t>
  </si>
  <si>
    <t>Net gain/ (loss) on financial assets AFS</t>
  </si>
  <si>
    <t>Financial assets at fair value though profit or loss (FVTPL)</t>
  </si>
  <si>
    <t>Investments available-for-sale (AFS)</t>
  </si>
  <si>
    <t>Financial assets at fair value though other comprehensive income (FVTOCI)</t>
  </si>
  <si>
    <t>Personnel remuneration provision</t>
  </si>
  <si>
    <t>3Q 2019</t>
  </si>
  <si>
    <t>9M 2019</t>
  </si>
  <si>
    <t>Provision for losses related to commodity market shortages (including reclassification to ECLs)</t>
  </si>
  <si>
    <t>4Q 2019</t>
  </si>
  <si>
    <t>FY 2019</t>
  </si>
  <si>
    <t xml:space="preserve">   Interest income on investments AFS / financial assets at FVTOCI</t>
  </si>
  <si>
    <t>Accrued interest with maturity of more than 1 working day</t>
  </si>
  <si>
    <t>Other loans</t>
  </si>
  <si>
    <t>Еurasian Тrade System Сommodity Exchange JSC (ETS)</t>
  </si>
  <si>
    <t>1Q 2020</t>
  </si>
  <si>
    <t>Interest expense on cash and cash equivalents and due from financial institutions</t>
  </si>
  <si>
    <t>3M 2020</t>
  </si>
  <si>
    <t>Proceeds from disposal of assets held for sale</t>
  </si>
  <si>
    <t>2Q 2020</t>
  </si>
  <si>
    <t>6M 2020</t>
  </si>
  <si>
    <t>3Q 2020</t>
  </si>
  <si>
    <t>9M 2020</t>
  </si>
  <si>
    <t>%</t>
  </si>
  <si>
    <t>KEY FINANCIALS</t>
  </si>
  <si>
    <t>Income Statement:</t>
  </si>
  <si>
    <t>Operating revenue</t>
  </si>
  <si>
    <t>EBITDA</t>
  </si>
  <si>
    <t>Depreciation &amp; amortisation</t>
  </si>
  <si>
    <t>Net profit attributable to shareholders of the parent company</t>
  </si>
  <si>
    <t>Statement of Financial Position:</t>
  </si>
  <si>
    <t>Statement of Cash Flows:</t>
  </si>
  <si>
    <t>Cash flows from operating activities</t>
  </si>
  <si>
    <t>Financial Ratios:</t>
  </si>
  <si>
    <t>EBITDA margin</t>
  </si>
  <si>
    <t>Net profit margin</t>
  </si>
  <si>
    <t>ROE</t>
  </si>
  <si>
    <t>Cost to income ratio</t>
  </si>
  <si>
    <t>Cost (excl. D&amp;A and provisions) to F&amp;C ratio</t>
  </si>
  <si>
    <t>Dividends and stock performance:</t>
  </si>
  <si>
    <t>Dividend payout ratio</t>
  </si>
  <si>
    <t>Company market capitalisation</t>
  </si>
  <si>
    <t>Key Financials</t>
  </si>
  <si>
    <t>OPEX (excl. other operating expenses)</t>
  </si>
  <si>
    <t>-</t>
  </si>
  <si>
    <t>Year-end closing price, RUB</t>
  </si>
  <si>
    <t>Diluted EPS, RUB</t>
  </si>
  <si>
    <t>Basic EPS, RUB</t>
  </si>
  <si>
    <t>DPS, RUB</t>
  </si>
  <si>
    <t>4Q 2020</t>
  </si>
  <si>
    <t>FY 2020</t>
  </si>
  <si>
    <t>BierbaumPro AG</t>
  </si>
  <si>
    <t xml:space="preserve">   Interest income on balances of market participants</t>
  </si>
  <si>
    <t>Reversal of losses related to potential commodity market shortages</t>
  </si>
  <si>
    <t>1Q 2021</t>
  </si>
  <si>
    <t>3M 2021</t>
  </si>
  <si>
    <t>Due to financial institutions</t>
  </si>
  <si>
    <t>Amounts payable under direct repurchase agreement with financial institutions</t>
  </si>
  <si>
    <t>Margin account for swap deals</t>
  </si>
  <si>
    <t>2Q 2021</t>
  </si>
  <si>
    <t>6M 2021</t>
  </si>
  <si>
    <t>Distributed Ledger Technology LLC</t>
  </si>
  <si>
    <t>Financial liability for the NCI put</t>
  </si>
  <si>
    <t>3Q 2021</t>
  </si>
  <si>
    <t>9M 2021</t>
  </si>
  <si>
    <t>Other operating expenses and net expected credit losses provision</t>
  </si>
  <si>
    <t>4Q 2021</t>
  </si>
  <si>
    <t>FY 2021</t>
  </si>
  <si>
    <t>Financial marketplace services</t>
  </si>
  <si>
    <t>Interest income calculated using the effective interest method</t>
  </si>
  <si>
    <t>Interest on cash and cash equivalents and due from financial institutions</t>
  </si>
  <si>
    <t>Interest income on financial assets at FVTOCI</t>
  </si>
  <si>
    <t>Interest income on balances of market participants</t>
  </si>
  <si>
    <t>Interest income on financial assets at FVTPL</t>
  </si>
  <si>
    <t>Other interest income</t>
  </si>
  <si>
    <t>Agent fees</t>
  </si>
  <si>
    <t>Movement in allowance for expected credit losses</t>
  </si>
  <si>
    <t>1Q 2022</t>
  </si>
  <si>
    <t>2Q 2022</t>
  </si>
  <si>
    <t>3Q 2022</t>
  </si>
  <si>
    <t>3M 2022</t>
  </si>
  <si>
    <t>6M 2022</t>
  </si>
  <si>
    <t>9M 2022</t>
  </si>
  <si>
    <t>4Q 2022</t>
  </si>
  <si>
    <t>FY 2022</t>
  </si>
  <si>
    <t>Foreign exchange &amp; precious metals' gains less losses</t>
  </si>
  <si>
    <t>Unrealized loss/(gain) on precious metals</t>
  </si>
  <si>
    <t>1Q 2023</t>
  </si>
  <si>
    <t>Net gain/ (loss) on financial assets at FVTPL</t>
  </si>
  <si>
    <t>3M 2023</t>
  </si>
  <si>
    <t>2Q 2023</t>
  </si>
  <si>
    <t>6M 2023</t>
  </si>
  <si>
    <t>Other changes from non-cash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</si>
</sst>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6">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7"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0" fontId="4" fillId="3" borderId="0" xfId="0" applyFont="1" applyFill="1" applyAlignment="1">
      <alignment horizontal="left" wrapText="1" indent="1"/>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1032510</xdr:colOff>
      <xdr:row>2</xdr:row>
      <xdr:rowOff>124460</xdr:rowOff>
    </xdr:to>
    <xdr:pic>
      <xdr:nvPicPr>
        <xdr:cNvPr id="2" name="Рисунок 1" descr="MSCW_XCHNG_RGB_E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99285" cy="44831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40625" defaultRowHeight="12.75" x14ac:dyDescent="0.2"/>
  <cols>
    <col min="1" max="1" width="9.140625" style="1"/>
    <col min="2" max="2" width="3.85546875" style="1" customWidth="1"/>
    <col min="3" max="3" width="39.7109375" style="1" customWidth="1"/>
    <col min="4" max="16384" width="9.140625" style="1"/>
  </cols>
  <sheetData>
    <row r="4" spans="2:3" x14ac:dyDescent="0.2">
      <c r="C4" s="4" t="s">
        <v>1</v>
      </c>
    </row>
    <row r="5" spans="2:3" ht="10.5" customHeight="1" x14ac:dyDescent="0.2">
      <c r="C5" s="4"/>
    </row>
    <row r="6" spans="2:3" x14ac:dyDescent="0.2">
      <c r="C6" s="13" t="s">
        <v>0</v>
      </c>
    </row>
    <row r="7" spans="2:3" x14ac:dyDescent="0.2">
      <c r="B7" s="13">
        <v>1</v>
      </c>
      <c r="C7" s="5" t="s">
        <v>176</v>
      </c>
    </row>
    <row r="8" spans="2:3" x14ac:dyDescent="0.2">
      <c r="B8" s="13">
        <v>2</v>
      </c>
      <c r="C8" s="5" t="s">
        <v>171</v>
      </c>
    </row>
    <row r="9" spans="2:3" x14ac:dyDescent="0.2">
      <c r="B9" s="13">
        <v>3</v>
      </c>
      <c r="C9" s="5" t="s">
        <v>172</v>
      </c>
    </row>
    <row r="10" spans="2:3" x14ac:dyDescent="0.2">
      <c r="B10" s="13">
        <v>4</v>
      </c>
      <c r="C10" s="5" t="s">
        <v>173</v>
      </c>
    </row>
    <row r="11" spans="2:3" x14ac:dyDescent="0.2">
      <c r="B11" s="13">
        <v>5</v>
      </c>
      <c r="C11" s="5" t="s">
        <v>174</v>
      </c>
    </row>
    <row r="12" spans="2:3" x14ac:dyDescent="0.2">
      <c r="B12" s="13">
        <v>6</v>
      </c>
      <c r="C12" s="5" t="s">
        <v>294</v>
      </c>
    </row>
    <row r="13" spans="2:3" x14ac:dyDescent="0.2">
      <c r="B13" s="13">
        <v>7</v>
      </c>
      <c r="C13" s="5" t="s">
        <v>175</v>
      </c>
    </row>
    <row r="14" spans="2:3" x14ac:dyDescent="0.2">
      <c r="B14" s="13">
        <v>8</v>
      </c>
      <c r="C14" s="5" t="s">
        <v>386</v>
      </c>
    </row>
    <row r="15" spans="2:3" x14ac:dyDescent="0.2">
      <c r="B15" s="13"/>
    </row>
    <row r="16" spans="2:3" x14ac:dyDescent="0.2">
      <c r="C16" s="1" t="s">
        <v>2</v>
      </c>
    </row>
    <row r="17" spans="3:3" x14ac:dyDescent="0.2">
      <c r="C17" s="1" t="s">
        <v>194</v>
      </c>
    </row>
    <row r="19" spans="3:3" x14ac:dyDescent="0.2">
      <c r="C19" s="1" t="s">
        <v>298</v>
      </c>
    </row>
    <row r="23" spans="3:3" x14ac:dyDescent="0.2">
      <c r="C23" s="4" t="s">
        <v>226</v>
      </c>
    </row>
    <row r="24" spans="3:3" x14ac:dyDescent="0.2">
      <c r="C24" s="5" t="s">
        <v>227</v>
      </c>
    </row>
  </sheetData>
  <hyperlinks>
    <hyperlink ref="C7" location="'1. Financial position'!A1" display="Consolidated statement of financial position" xr:uid="{00000000-0004-0000-0000-000000000000}"/>
    <hyperlink ref="C8" location="'2. P&amp;L - quarterly'!A1" display="Consolidated statement of profit or loss - quarterly" xr:uid="{00000000-0004-0000-0000-000001000000}"/>
    <hyperlink ref="C9" location="'3. P&amp;L - reporting periods'!A1" display="Consolidated statement of profit or loss - reporting periods" xr:uid="{00000000-0004-0000-0000-000002000000}"/>
    <hyperlink ref="C10" location="'4. Comp. income - quarterly'!A1" display="Consolidated statement of comprehensive income - quarterly" xr:uid="{00000000-0004-0000-0000-000003000000}"/>
    <hyperlink ref="C11" location="'5. Comp. income - reporting per'!A1" display="Consolidated statement of comprehensive income - reporting periods" xr:uid="{00000000-0004-0000-0000-000004000000}"/>
    <hyperlink ref="C12" location="'6. CFS - quarterly'!A1" display="Consolidated statement of cash flows - quarterly" xr:uid="{00000000-0004-0000-0000-000005000000}"/>
    <hyperlink ref="C24" r:id="rId1" xr:uid="{00000000-0004-0000-0000-000006000000}"/>
    <hyperlink ref="C13" location="'7. CFS - reporting periods'!A1" display="Consolidated statement of cash flows - reporting periods" xr:uid="{00000000-0004-0000-0000-000007000000}"/>
    <hyperlink ref="C14" location="'8. Key Financials'!A1" display="Key Financials" xr:uid="{F0590453-F29C-40D7-B83B-2C7BE3B44D7D}"/>
  </hyperlinks>
  <pageMargins left="0.7" right="0.7" top="0.75" bottom="0.75" header="0.3" footer="0.3"/>
  <pageSetup paperSize="9" scale="6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R190"/>
  <sheetViews>
    <sheetView showGridLines="0" zoomScaleNormal="100" workbookViewId="0">
      <pane xSplit="1" ySplit="3" topLeftCell="AN4" activePane="bottomRight" state="frozen"/>
      <selection pane="topRight" activeCell="G1" sqref="G1"/>
      <selection pane="bottomLeft" activeCell="A3" sqref="A3"/>
      <selection pane="bottomRight"/>
    </sheetView>
  </sheetViews>
  <sheetFormatPr defaultColWidth="9.140625" defaultRowHeight="12.75" outlineLevelRow="1" x14ac:dyDescent="0.2"/>
  <cols>
    <col min="1" max="1" width="66" style="1" customWidth="1"/>
    <col min="2" max="18" width="15.42578125" style="32" bestFit="1" customWidth="1"/>
    <col min="19" max="23" width="15.42578125" style="32" customWidth="1"/>
    <col min="24" max="24" width="16.42578125" style="32" customWidth="1"/>
    <col min="25" max="25" width="17.28515625" style="32" customWidth="1"/>
    <col min="26" max="29" width="15.85546875" style="32" bestFit="1" customWidth="1"/>
    <col min="30" max="44" width="15.85546875" style="1" bestFit="1" customWidth="1"/>
    <col min="45" max="16384" width="9.140625" style="1"/>
  </cols>
  <sheetData>
    <row r="1" spans="1:44" x14ac:dyDescent="0.2">
      <c r="A1" s="4" t="s">
        <v>56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 customHeight="1" x14ac:dyDescent="0.2">
      <c r="A2" s="5" t="s">
        <v>57</v>
      </c>
      <c r="V2" s="52"/>
      <c r="W2" s="52"/>
    </row>
    <row r="3" spans="1:44" x14ac:dyDescent="0.2">
      <c r="A3" s="6" t="s">
        <v>58</v>
      </c>
      <c r="B3" s="39">
        <v>41274</v>
      </c>
      <c r="C3" s="39">
        <v>41364</v>
      </c>
      <c r="D3" s="39">
        <v>41455</v>
      </c>
      <c r="E3" s="39">
        <v>41547</v>
      </c>
      <c r="F3" s="39">
        <v>41639</v>
      </c>
      <c r="G3" s="39">
        <v>41729</v>
      </c>
      <c r="H3" s="39">
        <v>41820</v>
      </c>
      <c r="I3" s="39">
        <v>41912</v>
      </c>
      <c r="J3" s="39">
        <v>42004</v>
      </c>
      <c r="K3" s="39">
        <v>42094</v>
      </c>
      <c r="L3" s="39">
        <v>42185</v>
      </c>
      <c r="M3" s="39">
        <v>42277</v>
      </c>
      <c r="N3" s="39">
        <v>42369</v>
      </c>
      <c r="O3" s="39">
        <v>42460</v>
      </c>
      <c r="P3" s="39">
        <v>42551</v>
      </c>
      <c r="Q3" s="39">
        <v>42643</v>
      </c>
      <c r="R3" s="39">
        <v>42735</v>
      </c>
      <c r="S3" s="39">
        <v>42825</v>
      </c>
      <c r="T3" s="39">
        <v>42916</v>
      </c>
      <c r="U3" s="39">
        <v>43008</v>
      </c>
      <c r="V3" s="39">
        <v>43101</v>
      </c>
      <c r="W3" s="39">
        <v>43190</v>
      </c>
      <c r="X3" s="39">
        <v>43281</v>
      </c>
      <c r="Y3" s="39">
        <v>43373</v>
      </c>
      <c r="Z3" s="39">
        <v>43465</v>
      </c>
      <c r="AA3" s="39">
        <v>43555</v>
      </c>
      <c r="AB3" s="39">
        <v>43646</v>
      </c>
      <c r="AC3" s="39">
        <v>43738</v>
      </c>
      <c r="AD3" s="39">
        <v>43830</v>
      </c>
      <c r="AE3" s="39">
        <v>43921</v>
      </c>
      <c r="AF3" s="39">
        <v>44012</v>
      </c>
      <c r="AG3" s="39">
        <v>44104</v>
      </c>
      <c r="AH3" s="39">
        <v>44196</v>
      </c>
      <c r="AI3" s="39">
        <v>44286</v>
      </c>
      <c r="AJ3" s="39">
        <v>44377</v>
      </c>
      <c r="AK3" s="39">
        <v>44469</v>
      </c>
      <c r="AL3" s="39">
        <v>44561</v>
      </c>
      <c r="AM3" s="39">
        <v>44651</v>
      </c>
      <c r="AN3" s="39">
        <v>44742</v>
      </c>
      <c r="AO3" s="39">
        <v>44834</v>
      </c>
      <c r="AP3" s="39">
        <v>44926</v>
      </c>
      <c r="AQ3" s="39">
        <v>45016</v>
      </c>
      <c r="AR3" s="39">
        <v>45107</v>
      </c>
    </row>
    <row r="4" spans="1:44" x14ac:dyDescent="0.2">
      <c r="A4" s="4" t="s">
        <v>27</v>
      </c>
      <c r="AD4" s="32"/>
      <c r="AE4" s="32"/>
      <c r="AF4" s="32"/>
      <c r="AG4" s="32"/>
      <c r="AH4" s="32"/>
      <c r="AI4" s="32"/>
      <c r="AJ4" s="32"/>
      <c r="AK4" s="32"/>
      <c r="AL4" s="32"/>
      <c r="AM4" s="32"/>
      <c r="AN4" s="32"/>
      <c r="AO4" s="32"/>
      <c r="AP4" s="32"/>
      <c r="AQ4" s="32"/>
      <c r="AR4" s="32"/>
    </row>
    <row r="5" spans="1:44" x14ac:dyDescent="0.2">
      <c r="A5" s="1" t="s">
        <v>28</v>
      </c>
      <c r="B5" s="42">
        <v>193356.5</v>
      </c>
      <c r="C5" s="42">
        <v>229199.1</v>
      </c>
      <c r="D5" s="42">
        <v>214566.5</v>
      </c>
      <c r="E5" s="42">
        <v>231972.9</v>
      </c>
      <c r="F5" s="42">
        <v>255041.6</v>
      </c>
      <c r="G5" s="42">
        <v>479373.8</v>
      </c>
      <c r="H5" s="42">
        <v>662953.19999999995</v>
      </c>
      <c r="I5" s="42">
        <v>491075.7</v>
      </c>
      <c r="J5" s="42">
        <v>1163783.1000000001</v>
      </c>
      <c r="K5" s="42">
        <v>1162030.3</v>
      </c>
      <c r="L5" s="42">
        <v>995148.2</v>
      </c>
      <c r="M5" s="42">
        <v>880946.4</v>
      </c>
      <c r="N5" s="42">
        <v>992696.1</v>
      </c>
      <c r="O5" s="42">
        <v>675551.3</v>
      </c>
      <c r="P5" s="42">
        <v>599893.59999999986</v>
      </c>
      <c r="Q5" s="42">
        <v>464551.3</v>
      </c>
      <c r="R5" s="42">
        <v>380516.6</v>
      </c>
      <c r="S5" s="42">
        <v>671988.7</v>
      </c>
      <c r="T5" s="42">
        <v>460489.1</v>
      </c>
      <c r="U5" s="42">
        <v>302618.3</v>
      </c>
      <c r="V5" s="42">
        <v>273243.40000000002</v>
      </c>
      <c r="W5" s="42">
        <v>382760.8</v>
      </c>
      <c r="X5" s="42">
        <v>272818.59999999998</v>
      </c>
      <c r="Y5" s="42">
        <v>254278.2</v>
      </c>
      <c r="Z5" s="42">
        <v>416391.2</v>
      </c>
      <c r="AA5" s="42">
        <v>741055</v>
      </c>
      <c r="AB5" s="42">
        <v>669775.80000000005</v>
      </c>
      <c r="AC5" s="42">
        <v>656306.4</v>
      </c>
      <c r="AD5" s="42">
        <v>466098.8</v>
      </c>
      <c r="AE5" s="42">
        <v>686739.19999999984</v>
      </c>
      <c r="AF5" s="42">
        <v>386455.3</v>
      </c>
      <c r="AG5" s="42">
        <v>484231.7</v>
      </c>
      <c r="AH5" s="42">
        <v>471793</v>
      </c>
      <c r="AI5" s="42">
        <v>499855.5</v>
      </c>
      <c r="AJ5" s="42">
        <v>538712.6</v>
      </c>
      <c r="AK5" s="42">
        <v>581928.30000000005</v>
      </c>
      <c r="AL5" s="42">
        <v>471283.4</v>
      </c>
      <c r="AM5" s="42"/>
      <c r="AN5" s="42"/>
      <c r="AO5" s="42"/>
      <c r="AP5" s="42">
        <v>451531.40000000008</v>
      </c>
      <c r="AQ5" s="42">
        <v>494208.4</v>
      </c>
      <c r="AR5" s="42">
        <v>317505.3</v>
      </c>
    </row>
    <row r="6" spans="1:44" outlineLevel="1" x14ac:dyDescent="0.2">
      <c r="A6" s="14" t="s">
        <v>68</v>
      </c>
      <c r="B6" s="43">
        <v>144382.20000000001</v>
      </c>
      <c r="C6" s="43">
        <v>115800.7</v>
      </c>
      <c r="D6" s="43">
        <v>121430.3</v>
      </c>
      <c r="E6" s="43">
        <v>126651.1</v>
      </c>
      <c r="F6" s="43">
        <v>239107.7</v>
      </c>
      <c r="G6" s="43">
        <v>473629.2</v>
      </c>
      <c r="H6" s="43">
        <v>556346.19999999995</v>
      </c>
      <c r="I6" s="43">
        <v>428307</v>
      </c>
      <c r="J6" s="43">
        <v>709479.6</v>
      </c>
      <c r="K6" s="43">
        <v>819868.8</v>
      </c>
      <c r="L6" s="43">
        <v>834130.29999999993</v>
      </c>
      <c r="M6" s="43">
        <v>815942.8</v>
      </c>
      <c r="N6" s="43">
        <v>967585.4</v>
      </c>
      <c r="O6" s="43">
        <v>673561.59999999998</v>
      </c>
      <c r="P6" s="43">
        <v>599690.19999999984</v>
      </c>
      <c r="Q6" s="43">
        <v>464257.99999999994</v>
      </c>
      <c r="R6" s="43">
        <v>356741.6</v>
      </c>
      <c r="S6" s="43">
        <v>671920.3</v>
      </c>
      <c r="T6" s="43">
        <v>447326.3</v>
      </c>
      <c r="U6" s="43">
        <v>293210.59999999998</v>
      </c>
      <c r="V6" s="43">
        <v>209939.5</v>
      </c>
      <c r="W6" s="43">
        <v>382577.5</v>
      </c>
      <c r="X6" s="43">
        <v>244618.1</v>
      </c>
      <c r="Y6" s="43">
        <v>254250.4</v>
      </c>
      <c r="Z6" s="43">
        <v>398747.5</v>
      </c>
      <c r="AA6" s="43">
        <v>730532.8</v>
      </c>
      <c r="AB6" s="43">
        <v>665252.19999999995</v>
      </c>
      <c r="AC6" s="43">
        <v>643468.19999999995</v>
      </c>
      <c r="AD6" s="43">
        <v>415657.50000000006</v>
      </c>
      <c r="AE6" s="43">
        <v>650043.29999999993</v>
      </c>
      <c r="AF6" s="43">
        <v>341346.5</v>
      </c>
      <c r="AG6" s="43">
        <v>438229.9</v>
      </c>
      <c r="AH6" s="43">
        <v>446844.3</v>
      </c>
      <c r="AI6" s="43">
        <v>483544.1</v>
      </c>
      <c r="AJ6" s="43">
        <v>538688.9</v>
      </c>
      <c r="AK6" s="43">
        <v>554689.19999999995</v>
      </c>
      <c r="AL6" s="43">
        <v>445355.6</v>
      </c>
      <c r="AM6" s="43"/>
      <c r="AN6" s="43"/>
      <c r="AO6" s="43"/>
      <c r="AP6" s="43"/>
      <c r="AQ6" s="43"/>
      <c r="AR6" s="43"/>
    </row>
    <row r="7" spans="1:44" outlineLevel="1" x14ac:dyDescent="0.2">
      <c r="A7" s="15" t="s">
        <v>220</v>
      </c>
      <c r="B7" s="44">
        <v>111454.5</v>
      </c>
      <c r="C7" s="44"/>
      <c r="D7" s="44"/>
      <c r="E7" s="44"/>
      <c r="F7" s="44">
        <v>182703.8</v>
      </c>
      <c r="G7" s="44"/>
      <c r="H7" s="44"/>
      <c r="I7" s="44"/>
      <c r="J7" s="44">
        <v>571850.6</v>
      </c>
      <c r="K7" s="44"/>
      <c r="L7" s="44"/>
      <c r="M7" s="44"/>
      <c r="N7" s="44">
        <v>773680.9</v>
      </c>
      <c r="O7" s="44"/>
      <c r="P7" s="44"/>
      <c r="Q7" s="44"/>
      <c r="R7" s="44">
        <v>313703.2</v>
      </c>
      <c r="S7" s="44"/>
      <c r="T7" s="44"/>
      <c r="U7" s="44"/>
      <c r="V7" s="44">
        <v>187920.8</v>
      </c>
      <c r="W7" s="44"/>
      <c r="X7" s="44"/>
      <c r="Y7" s="44"/>
      <c r="Z7" s="44"/>
      <c r="AA7" s="44"/>
      <c r="AB7" s="44"/>
      <c r="AC7" s="44"/>
      <c r="AD7" s="44"/>
      <c r="AE7" s="44"/>
      <c r="AF7" s="44"/>
      <c r="AG7" s="44"/>
      <c r="AH7" s="44"/>
      <c r="AI7" s="44"/>
      <c r="AJ7" s="44"/>
      <c r="AK7" s="44"/>
      <c r="AL7" s="44"/>
      <c r="AM7" s="44"/>
      <c r="AN7" s="44"/>
      <c r="AO7" s="44"/>
      <c r="AP7" s="44"/>
      <c r="AQ7" s="44"/>
      <c r="AR7" s="44"/>
    </row>
    <row r="8" spans="1:44" outlineLevel="1" x14ac:dyDescent="0.2">
      <c r="A8" s="15" t="s">
        <v>219</v>
      </c>
      <c r="B8" s="44">
        <v>32640.400000000001</v>
      </c>
      <c r="C8" s="44"/>
      <c r="D8" s="44"/>
      <c r="E8" s="44"/>
      <c r="F8" s="44">
        <v>56377.7</v>
      </c>
      <c r="G8" s="44"/>
      <c r="H8" s="44"/>
      <c r="I8" s="44"/>
      <c r="J8" s="44">
        <v>137318.1</v>
      </c>
      <c r="K8" s="44"/>
      <c r="L8" s="44"/>
      <c r="M8" s="44"/>
      <c r="N8" s="44">
        <v>192725</v>
      </c>
      <c r="O8" s="44"/>
      <c r="P8" s="44"/>
      <c r="Q8" s="44"/>
      <c r="R8" s="44">
        <v>42607</v>
      </c>
      <c r="S8" s="44"/>
      <c r="T8" s="44"/>
      <c r="U8" s="44"/>
      <c r="V8" s="44">
        <v>21759.7</v>
      </c>
      <c r="W8" s="44"/>
      <c r="X8" s="44"/>
      <c r="Y8" s="44"/>
      <c r="Z8" s="44"/>
      <c r="AA8" s="44"/>
      <c r="AB8" s="44"/>
      <c r="AC8" s="44"/>
      <c r="AD8" s="44"/>
      <c r="AE8" s="44"/>
      <c r="AF8" s="44"/>
      <c r="AG8" s="44"/>
      <c r="AH8" s="44"/>
      <c r="AI8" s="44"/>
      <c r="AJ8" s="44"/>
      <c r="AK8" s="44"/>
      <c r="AL8" s="44"/>
      <c r="AM8" s="44"/>
      <c r="AN8" s="44"/>
      <c r="AO8" s="44"/>
      <c r="AP8" s="44"/>
      <c r="AQ8" s="44"/>
      <c r="AR8" s="44"/>
    </row>
    <row r="9" spans="1:44" outlineLevel="1" x14ac:dyDescent="0.2">
      <c r="A9" s="15" t="s">
        <v>221</v>
      </c>
      <c r="B9" s="44">
        <v>287.2</v>
      </c>
      <c r="C9" s="44"/>
      <c r="D9" s="44"/>
      <c r="E9" s="44"/>
      <c r="F9" s="44">
        <v>26.2</v>
      </c>
      <c r="G9" s="44"/>
      <c r="H9" s="44"/>
      <c r="I9" s="44"/>
      <c r="J9" s="44">
        <v>310.89999999999998</v>
      </c>
      <c r="K9" s="44"/>
      <c r="L9" s="44"/>
      <c r="M9" s="44"/>
      <c r="N9" s="44">
        <v>1179.5</v>
      </c>
      <c r="O9" s="44"/>
      <c r="P9" s="44"/>
      <c r="Q9" s="44"/>
      <c r="R9" s="44">
        <v>431.4</v>
      </c>
      <c r="S9" s="44"/>
      <c r="T9" s="44"/>
      <c r="U9" s="44"/>
      <c r="V9" s="44">
        <v>259</v>
      </c>
      <c r="W9" s="44"/>
      <c r="X9" s="44"/>
      <c r="Y9" s="44"/>
      <c r="Z9" s="44"/>
      <c r="AA9" s="44"/>
      <c r="AB9" s="44"/>
      <c r="AC9" s="44"/>
      <c r="AD9" s="44"/>
      <c r="AE9" s="44"/>
      <c r="AF9" s="44"/>
      <c r="AG9" s="44"/>
      <c r="AH9" s="44"/>
      <c r="AI9" s="44"/>
      <c r="AJ9" s="44"/>
      <c r="AK9" s="44"/>
      <c r="AL9" s="44"/>
      <c r="AM9" s="44"/>
      <c r="AN9" s="44"/>
      <c r="AO9" s="44"/>
      <c r="AP9" s="44"/>
      <c r="AQ9" s="44"/>
      <c r="AR9" s="44"/>
    </row>
    <row r="10" spans="1:44" outlineLevel="1" x14ac:dyDescent="0.2">
      <c r="A10" s="14" t="s">
        <v>67</v>
      </c>
      <c r="B10" s="43">
        <v>48967.6</v>
      </c>
      <c r="C10" s="43">
        <v>113393.2</v>
      </c>
      <c r="D10" s="43">
        <v>93129.9</v>
      </c>
      <c r="E10" s="43">
        <v>105315.6</v>
      </c>
      <c r="F10" s="43">
        <v>15930.2</v>
      </c>
      <c r="G10" s="43">
        <v>5734.1</v>
      </c>
      <c r="H10" s="43">
        <v>106596.7</v>
      </c>
      <c r="I10" s="43">
        <v>62761.1</v>
      </c>
      <c r="J10" s="43">
        <v>454292.3</v>
      </c>
      <c r="K10" s="43">
        <v>342152</v>
      </c>
      <c r="L10" s="43">
        <v>161006</v>
      </c>
      <c r="M10" s="43">
        <v>64992.7</v>
      </c>
      <c r="N10" s="43">
        <v>25021.7</v>
      </c>
      <c r="O10" s="43">
        <v>1912.8</v>
      </c>
      <c r="P10" s="43">
        <v>56.6</v>
      </c>
      <c r="Q10" s="43">
        <v>199</v>
      </c>
      <c r="R10" s="43">
        <v>23693.7</v>
      </c>
      <c r="S10" s="43">
        <v>24.6</v>
      </c>
      <c r="T10" s="43">
        <v>13138.5</v>
      </c>
      <c r="U10" s="43">
        <v>9380</v>
      </c>
      <c r="V10" s="43">
        <v>63304.2</v>
      </c>
      <c r="W10" s="43">
        <v>118.3</v>
      </c>
      <c r="X10" s="43">
        <v>28132.799999999999</v>
      </c>
      <c r="Y10" s="43">
        <v>1.6</v>
      </c>
      <c r="Z10" s="43">
        <v>17641.7</v>
      </c>
      <c r="AA10" s="43">
        <v>10509.3</v>
      </c>
      <c r="AB10" s="43">
        <v>4456.6000000000004</v>
      </c>
      <c r="AC10" s="43">
        <v>11926.3</v>
      </c>
      <c r="AD10" s="43">
        <v>50416.2</v>
      </c>
      <c r="AE10" s="43">
        <v>36676.5</v>
      </c>
      <c r="AF10" s="43">
        <v>45098.2</v>
      </c>
      <c r="AG10" s="43">
        <v>45980.3</v>
      </c>
      <c r="AH10" s="43">
        <v>24921.8</v>
      </c>
      <c r="AI10" s="43">
        <v>16288.4</v>
      </c>
      <c r="AJ10" s="43">
        <v>1.4</v>
      </c>
      <c r="AK10" s="43">
        <v>27215.599999999999</v>
      </c>
      <c r="AL10" s="43">
        <v>25920.7</v>
      </c>
      <c r="AM10" s="43"/>
      <c r="AN10" s="43"/>
      <c r="AO10" s="43"/>
      <c r="AP10" s="43"/>
      <c r="AQ10" s="43"/>
      <c r="AR10" s="43"/>
    </row>
    <row r="11" spans="1:44" outlineLevel="1" x14ac:dyDescent="0.2">
      <c r="A11" s="14" t="s">
        <v>69</v>
      </c>
      <c r="B11" s="43">
        <v>0</v>
      </c>
      <c r="C11" s="43">
        <v>0</v>
      </c>
      <c r="D11" s="43">
        <v>0</v>
      </c>
      <c r="E11" s="43">
        <v>0</v>
      </c>
      <c r="F11" s="43">
        <v>0</v>
      </c>
      <c r="G11" s="43">
        <v>0</v>
      </c>
      <c r="H11" s="43">
        <v>0</v>
      </c>
      <c r="I11" s="43">
        <v>0</v>
      </c>
      <c r="J11" s="43">
        <v>0</v>
      </c>
      <c r="K11" s="43">
        <v>0</v>
      </c>
      <c r="L11" s="43">
        <v>0</v>
      </c>
      <c r="M11" s="43">
        <v>0</v>
      </c>
      <c r="N11" s="43">
        <v>79.600000000000009</v>
      </c>
      <c r="O11" s="43">
        <v>67.899999999999991</v>
      </c>
      <c r="P11" s="43">
        <v>139.9</v>
      </c>
      <c r="Q11" s="43">
        <v>89.899999999999991</v>
      </c>
      <c r="R11" s="43">
        <v>77.3</v>
      </c>
      <c r="S11" s="43">
        <v>39.700000000000003</v>
      </c>
      <c r="T11" s="43">
        <v>17.7</v>
      </c>
      <c r="U11" s="43">
        <v>22.1</v>
      </c>
      <c r="V11" s="43">
        <v>0</v>
      </c>
      <c r="W11" s="43">
        <v>64.7</v>
      </c>
      <c r="X11" s="43">
        <v>68</v>
      </c>
      <c r="Y11" s="43">
        <v>23.5</v>
      </c>
      <c r="Z11" s="43">
        <v>1</v>
      </c>
      <c r="AA11" s="43">
        <v>9.9</v>
      </c>
      <c r="AB11" s="43">
        <v>62.8</v>
      </c>
      <c r="AC11" s="43">
        <v>908.2</v>
      </c>
      <c r="AD11" s="43">
        <v>22.5</v>
      </c>
      <c r="AE11" s="43">
        <v>13.200000000000001</v>
      </c>
      <c r="AF11" s="43">
        <v>7.8</v>
      </c>
      <c r="AG11" s="43">
        <v>18.7</v>
      </c>
      <c r="AH11" s="43">
        <v>23.7</v>
      </c>
      <c r="AI11" s="43">
        <v>20.2</v>
      </c>
      <c r="AJ11" s="43">
        <v>17.5</v>
      </c>
      <c r="AK11" s="43">
        <v>18.8</v>
      </c>
      <c r="AL11" s="43">
        <v>2.5</v>
      </c>
      <c r="AM11" s="43"/>
      <c r="AN11" s="43"/>
      <c r="AO11" s="43"/>
      <c r="AP11" s="43"/>
      <c r="AQ11" s="43"/>
      <c r="AR11" s="43"/>
    </row>
    <row r="12" spans="1:44" outlineLevel="1" x14ac:dyDescent="0.2">
      <c r="A12" s="14" t="s">
        <v>70</v>
      </c>
      <c r="B12" s="43">
        <v>6.7</v>
      </c>
      <c r="C12" s="43">
        <v>5.2</v>
      </c>
      <c r="D12" s="43">
        <v>6.2</v>
      </c>
      <c r="E12" s="43">
        <v>6.2</v>
      </c>
      <c r="F12" s="43">
        <v>3.7</v>
      </c>
      <c r="G12" s="43">
        <v>10.5</v>
      </c>
      <c r="H12" s="43">
        <v>10.3</v>
      </c>
      <c r="I12" s="43">
        <v>7.6</v>
      </c>
      <c r="J12" s="43">
        <v>11.2</v>
      </c>
      <c r="K12" s="43">
        <v>9.5</v>
      </c>
      <c r="L12" s="43">
        <v>11.9</v>
      </c>
      <c r="M12" s="43">
        <v>10.9</v>
      </c>
      <c r="N12" s="43">
        <v>9.4</v>
      </c>
      <c r="O12" s="43">
        <v>9</v>
      </c>
      <c r="P12" s="43">
        <v>6.9</v>
      </c>
      <c r="Q12" s="43">
        <v>4.4000000000000004</v>
      </c>
      <c r="R12" s="43">
        <v>4</v>
      </c>
      <c r="S12" s="43">
        <v>4.0999999999999996</v>
      </c>
      <c r="T12" s="43">
        <v>6.6</v>
      </c>
      <c r="U12" s="43">
        <v>5.6</v>
      </c>
      <c r="V12" s="43">
        <v>4.9000000000000004</v>
      </c>
      <c r="W12" s="43">
        <v>4.5</v>
      </c>
      <c r="X12" s="43">
        <v>3.9</v>
      </c>
      <c r="Y12" s="43">
        <v>6.8</v>
      </c>
      <c r="Z12" s="43">
        <v>5.7</v>
      </c>
      <c r="AA12" s="43">
        <v>6.3</v>
      </c>
      <c r="AB12" s="43">
        <v>6.8</v>
      </c>
      <c r="AC12" s="43">
        <v>7</v>
      </c>
      <c r="AD12" s="43">
        <v>4.3</v>
      </c>
      <c r="AE12" s="43">
        <v>6</v>
      </c>
      <c r="AF12" s="43">
        <v>3.2</v>
      </c>
      <c r="AG12" s="43">
        <v>3.3</v>
      </c>
      <c r="AH12" s="43">
        <v>3.3</v>
      </c>
      <c r="AI12" s="43">
        <v>3.2</v>
      </c>
      <c r="AJ12" s="43">
        <v>5.0999999999999996</v>
      </c>
      <c r="AK12" s="43">
        <v>5</v>
      </c>
      <c r="AL12" s="43">
        <v>4.9000000000000004</v>
      </c>
      <c r="AM12" s="43"/>
      <c r="AN12" s="43"/>
      <c r="AO12" s="43"/>
      <c r="AP12" s="43"/>
      <c r="AQ12" s="43"/>
      <c r="AR12" s="43"/>
    </row>
    <row r="13" spans="1:44" outlineLevel="1" x14ac:dyDescent="0.2">
      <c r="A13" s="14" t="s">
        <v>312</v>
      </c>
      <c r="B13" s="43">
        <v>0</v>
      </c>
      <c r="C13" s="43">
        <v>0</v>
      </c>
      <c r="D13" s="43">
        <v>0</v>
      </c>
      <c r="E13" s="43">
        <v>0</v>
      </c>
      <c r="F13" s="43">
        <v>0</v>
      </c>
      <c r="G13" s="43">
        <v>0</v>
      </c>
      <c r="H13" s="43">
        <v>0</v>
      </c>
      <c r="I13" s="43">
        <v>0</v>
      </c>
      <c r="J13" s="43">
        <v>0</v>
      </c>
      <c r="K13" s="43">
        <v>0</v>
      </c>
      <c r="L13" s="43">
        <v>0</v>
      </c>
      <c r="M13" s="43">
        <v>0</v>
      </c>
      <c r="N13" s="43">
        <v>0</v>
      </c>
      <c r="O13" s="43">
        <v>0</v>
      </c>
      <c r="P13" s="43">
        <v>0</v>
      </c>
      <c r="Q13" s="43">
        <v>0</v>
      </c>
      <c r="R13" s="43">
        <v>0</v>
      </c>
      <c r="S13" s="43">
        <v>0</v>
      </c>
      <c r="T13" s="43">
        <v>0</v>
      </c>
      <c r="U13" s="43">
        <v>0</v>
      </c>
      <c r="V13" s="43">
        <v>-5.2</v>
      </c>
      <c r="W13" s="43">
        <v>-4.2</v>
      </c>
      <c r="X13" s="43">
        <v>-4.2</v>
      </c>
      <c r="Y13" s="43">
        <v>-4.0999999999999996</v>
      </c>
      <c r="Z13" s="43">
        <v>-4.7</v>
      </c>
      <c r="AA13" s="43">
        <v>-3.3</v>
      </c>
      <c r="AB13" s="43">
        <v>-2.6</v>
      </c>
      <c r="AC13" s="43">
        <v>-3.3</v>
      </c>
      <c r="AD13" s="43">
        <v>-1.7</v>
      </c>
      <c r="AE13" s="43">
        <v>-0.5</v>
      </c>
      <c r="AF13" s="43">
        <v>-0.4</v>
      </c>
      <c r="AG13" s="43">
        <v>-0.5</v>
      </c>
      <c r="AH13" s="43">
        <v>-0.1</v>
      </c>
      <c r="AI13" s="43">
        <v>-0.4</v>
      </c>
      <c r="AJ13" s="43">
        <v>-0.3</v>
      </c>
      <c r="AK13" s="43">
        <v>-0.3</v>
      </c>
      <c r="AL13" s="43">
        <v>-0.3</v>
      </c>
      <c r="AM13" s="43"/>
      <c r="AN13" s="43"/>
      <c r="AO13" s="43"/>
      <c r="AP13" s="43"/>
      <c r="AQ13" s="43"/>
      <c r="AR13" s="43"/>
    </row>
    <row r="14" spans="1:44" outlineLevel="1" x14ac:dyDescent="0.2">
      <c r="A14" s="14" t="s">
        <v>356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v>0.7</v>
      </c>
      <c r="AF14" s="43">
        <v>0</v>
      </c>
      <c r="AG14" s="43">
        <v>0</v>
      </c>
      <c r="AH14" s="43">
        <v>0</v>
      </c>
      <c r="AI14" s="43">
        <v>0</v>
      </c>
      <c r="AJ14" s="43">
        <v>0</v>
      </c>
      <c r="AK14" s="43">
        <v>0</v>
      </c>
      <c r="AL14" s="43">
        <v>0</v>
      </c>
      <c r="AM14" s="43"/>
      <c r="AN14" s="43"/>
      <c r="AO14" s="43"/>
      <c r="AP14" s="43"/>
      <c r="AQ14" s="43"/>
      <c r="AR14" s="43"/>
    </row>
    <row r="15" spans="1:44" x14ac:dyDescent="0.2">
      <c r="A15" s="3" t="s">
        <v>346</v>
      </c>
      <c r="B15" s="42">
        <v>18025.8</v>
      </c>
      <c r="C15" s="42">
        <v>5393.3</v>
      </c>
      <c r="D15" s="42">
        <v>6047.6</v>
      </c>
      <c r="E15" s="42">
        <v>6877.8</v>
      </c>
      <c r="F15" s="42">
        <v>16199.7</v>
      </c>
      <c r="G15" s="42">
        <v>13415.7</v>
      </c>
      <c r="H15" s="42">
        <v>13728.5</v>
      </c>
      <c r="I15" s="42">
        <v>14504.3</v>
      </c>
      <c r="J15" s="42">
        <v>11442</v>
      </c>
      <c r="K15" s="42">
        <v>11588.8</v>
      </c>
      <c r="L15" s="42">
        <v>6204.7</v>
      </c>
      <c r="M15" s="42">
        <v>56.2</v>
      </c>
      <c r="N15" s="42">
        <v>0.4</v>
      </c>
      <c r="O15" s="42">
        <v>20.900000000000002</v>
      </c>
      <c r="P15" s="42">
        <v>290.90000000000003</v>
      </c>
      <c r="Q15" s="42">
        <v>16.3</v>
      </c>
      <c r="R15" s="42">
        <v>0.4</v>
      </c>
      <c r="S15" s="42">
        <v>61.1</v>
      </c>
      <c r="T15" s="42">
        <v>76.5</v>
      </c>
      <c r="U15" s="42">
        <v>2.7</v>
      </c>
      <c r="V15" s="42">
        <v>8053</v>
      </c>
      <c r="W15" s="42">
        <v>7956.9</v>
      </c>
      <c r="X15" s="42">
        <v>3476.5</v>
      </c>
      <c r="Y15" s="42">
        <v>3588.8</v>
      </c>
      <c r="Z15" s="42">
        <v>4350.8999999999996</v>
      </c>
      <c r="AA15" s="42">
        <v>3787.6</v>
      </c>
      <c r="AB15" s="42">
        <v>7410.9</v>
      </c>
      <c r="AC15" s="42">
        <v>15294.9</v>
      </c>
      <c r="AD15" s="42">
        <v>13695.4</v>
      </c>
      <c r="AE15" s="42">
        <v>16884.099999999999</v>
      </c>
      <c r="AF15" s="42">
        <v>15359.5</v>
      </c>
      <c r="AG15" s="42">
        <v>18628.900000000001</v>
      </c>
      <c r="AH15" s="42">
        <v>18852.2</v>
      </c>
      <c r="AI15" s="42">
        <v>26133.1</v>
      </c>
      <c r="AJ15" s="42">
        <v>25303.599999999999</v>
      </c>
      <c r="AK15" s="42">
        <v>22365.5</v>
      </c>
      <c r="AL15" s="42">
        <v>15639.1</v>
      </c>
      <c r="AM15" s="42"/>
      <c r="AN15" s="42"/>
      <c r="AO15" s="42"/>
      <c r="AP15" s="42">
        <v>3154.3</v>
      </c>
      <c r="AQ15" s="42">
        <v>3525</v>
      </c>
      <c r="AR15" s="42">
        <v>3457</v>
      </c>
    </row>
    <row r="16" spans="1:44" outlineLevel="1" x14ac:dyDescent="0.2">
      <c r="A16" s="9" t="s">
        <v>72</v>
      </c>
      <c r="B16" s="43">
        <v>0</v>
      </c>
      <c r="C16" s="43">
        <v>0</v>
      </c>
      <c r="D16" s="43">
        <v>34.4</v>
      </c>
      <c r="E16" s="43">
        <v>12.8</v>
      </c>
      <c r="F16" s="43">
        <v>5</v>
      </c>
      <c r="G16" s="43">
        <v>210.4</v>
      </c>
      <c r="H16" s="43">
        <v>570.9</v>
      </c>
      <c r="I16" s="43">
        <v>1407.7</v>
      </c>
      <c r="J16" s="43">
        <v>0</v>
      </c>
      <c r="K16" s="43">
        <v>16.2</v>
      </c>
      <c r="L16" s="43">
        <v>4.8</v>
      </c>
      <c r="M16" s="43">
        <v>0</v>
      </c>
      <c r="N16" s="43">
        <v>0</v>
      </c>
      <c r="O16" s="43"/>
      <c r="P16" s="43">
        <v>290.3</v>
      </c>
      <c r="Q16" s="43"/>
      <c r="R16" s="43">
        <v>0</v>
      </c>
      <c r="S16" s="43"/>
      <c r="T16" s="43"/>
      <c r="U16" s="43"/>
      <c r="V16" s="43">
        <v>413.6</v>
      </c>
      <c r="W16" s="43">
        <v>6.5</v>
      </c>
      <c r="X16" s="43">
        <v>24.4</v>
      </c>
      <c r="Y16" s="43">
        <v>2.7</v>
      </c>
      <c r="Z16" s="43">
        <v>1029.4000000000001</v>
      </c>
      <c r="AA16" s="43">
        <v>579.6</v>
      </c>
      <c r="AB16" s="43">
        <v>685.1</v>
      </c>
      <c r="AC16" s="43">
        <v>1819.4</v>
      </c>
      <c r="AD16" s="43">
        <v>69.599999999999994</v>
      </c>
      <c r="AE16" s="43">
        <v>151.1</v>
      </c>
      <c r="AF16" s="43">
        <v>138.69999999999999</v>
      </c>
      <c r="AG16" s="43">
        <v>1080.8</v>
      </c>
      <c r="AH16" s="43">
        <v>1.2</v>
      </c>
      <c r="AI16" s="43">
        <v>1423.4</v>
      </c>
      <c r="AJ16" s="43">
        <v>150.4</v>
      </c>
      <c r="AK16" s="43">
        <v>160.5</v>
      </c>
      <c r="AL16" s="43">
        <v>542.29999999999995</v>
      </c>
      <c r="AM16" s="43"/>
      <c r="AN16" s="43"/>
      <c r="AO16" s="43"/>
      <c r="AP16" s="43">
        <v>22.4</v>
      </c>
      <c r="AQ16" s="43">
        <v>50.3</v>
      </c>
      <c r="AR16" s="43"/>
    </row>
    <row r="17" spans="1:44" outlineLevel="1" x14ac:dyDescent="0.2">
      <c r="A17" s="9" t="s">
        <v>71</v>
      </c>
      <c r="B17" s="43">
        <v>17958.900000000001</v>
      </c>
      <c r="C17" s="43">
        <v>5327.6</v>
      </c>
      <c r="D17" s="43">
        <v>5948.6</v>
      </c>
      <c r="E17" s="43">
        <v>6801.3</v>
      </c>
      <c r="F17" s="43">
        <v>16131.7</v>
      </c>
      <c r="G17" s="43">
        <v>13144</v>
      </c>
      <c r="H17" s="43">
        <v>13097.2</v>
      </c>
      <c r="I17" s="43">
        <v>13037.3</v>
      </c>
      <c r="J17" s="43">
        <v>11383.7</v>
      </c>
      <c r="K17" s="43">
        <v>11514.3</v>
      </c>
      <c r="L17" s="43">
        <v>6143.7</v>
      </c>
      <c r="M17" s="43">
        <v>0</v>
      </c>
      <c r="N17" s="43">
        <v>0.4</v>
      </c>
      <c r="O17" s="43"/>
      <c r="P17" s="43">
        <v>0.6</v>
      </c>
      <c r="Q17" s="43"/>
      <c r="R17" s="43">
        <v>0.4</v>
      </c>
      <c r="S17" s="43"/>
      <c r="T17" s="43"/>
      <c r="U17" s="43"/>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c r="AN17" s="43"/>
      <c r="AO17" s="43"/>
      <c r="AP17" s="43">
        <v>0</v>
      </c>
      <c r="AQ17" s="43">
        <v>0</v>
      </c>
      <c r="AR17" s="43"/>
    </row>
    <row r="18" spans="1:44" outlineLevel="1" x14ac:dyDescent="0.2">
      <c r="A18" s="9" t="s">
        <v>73</v>
      </c>
      <c r="B18" s="43">
        <v>67</v>
      </c>
      <c r="C18" s="43">
        <v>65.8</v>
      </c>
      <c r="D18" s="43">
        <v>64.599999999999994</v>
      </c>
      <c r="E18" s="43">
        <v>63.7</v>
      </c>
      <c r="F18" s="43">
        <v>63</v>
      </c>
      <c r="G18" s="43">
        <v>61.3</v>
      </c>
      <c r="H18" s="43">
        <v>60.3</v>
      </c>
      <c r="I18" s="43">
        <v>59.4</v>
      </c>
      <c r="J18" s="43">
        <v>58.3</v>
      </c>
      <c r="K18" s="43">
        <v>58.3</v>
      </c>
      <c r="L18" s="43">
        <v>56.2</v>
      </c>
      <c r="M18" s="43">
        <v>56.2</v>
      </c>
      <c r="N18" s="43">
        <v>0</v>
      </c>
      <c r="O18" s="43"/>
      <c r="P18" s="43">
        <v>0</v>
      </c>
      <c r="Q18" s="43"/>
      <c r="R18" s="43">
        <v>0</v>
      </c>
      <c r="S18" s="43"/>
      <c r="T18" s="43"/>
      <c r="U18" s="43"/>
      <c r="V18" s="43">
        <v>119.3</v>
      </c>
      <c r="W18" s="43">
        <v>120.4</v>
      </c>
      <c r="X18" s="43">
        <v>119.2</v>
      </c>
      <c r="Y18" s="43">
        <v>120.5</v>
      </c>
      <c r="Z18" s="43">
        <v>120.5</v>
      </c>
      <c r="AA18" s="43">
        <v>109.8</v>
      </c>
      <c r="AB18" s="43">
        <v>109.8</v>
      </c>
      <c r="AC18" s="43">
        <v>112.8</v>
      </c>
      <c r="AD18" s="43">
        <v>139.80000000000001</v>
      </c>
      <c r="AE18" s="43">
        <v>141.30000000000001</v>
      </c>
      <c r="AF18" s="43">
        <v>141.30000000000001</v>
      </c>
      <c r="AG18" s="43">
        <v>141.30000000000001</v>
      </c>
      <c r="AH18" s="43">
        <v>126.1</v>
      </c>
      <c r="AI18" s="43">
        <v>126.1</v>
      </c>
      <c r="AJ18" s="43">
        <v>126.1</v>
      </c>
      <c r="AK18" s="43">
        <v>126.1</v>
      </c>
      <c r="AL18" s="43">
        <v>111.3</v>
      </c>
      <c r="AM18" s="43"/>
      <c r="AN18" s="43"/>
      <c r="AO18" s="43"/>
      <c r="AP18" s="43">
        <v>210.5</v>
      </c>
      <c r="AQ18" s="43">
        <v>210.5</v>
      </c>
      <c r="AR18" s="43"/>
    </row>
    <row r="19" spans="1:44" outlineLevel="1" x14ac:dyDescent="0.2">
      <c r="A19" s="9" t="s">
        <v>87</v>
      </c>
      <c r="B19" s="43">
        <v>0</v>
      </c>
      <c r="C19" s="43">
        <v>0</v>
      </c>
      <c r="D19" s="43">
        <v>0</v>
      </c>
      <c r="E19" s="43">
        <v>0</v>
      </c>
      <c r="F19" s="43">
        <v>0</v>
      </c>
      <c r="G19" s="43">
        <v>0</v>
      </c>
      <c r="H19" s="43">
        <v>0</v>
      </c>
      <c r="I19" s="43">
        <v>0</v>
      </c>
      <c r="J19" s="43">
        <v>0</v>
      </c>
      <c r="K19" s="43">
        <v>0</v>
      </c>
      <c r="L19" s="43">
        <v>0</v>
      </c>
      <c r="M19" s="43">
        <v>0</v>
      </c>
      <c r="N19" s="43">
        <v>0</v>
      </c>
      <c r="O19" s="43"/>
      <c r="P19" s="43">
        <v>0</v>
      </c>
      <c r="Q19" s="43"/>
      <c r="R19" s="43">
        <v>0</v>
      </c>
      <c r="S19" s="43"/>
      <c r="T19" s="43"/>
      <c r="U19" s="43"/>
      <c r="V19" s="43">
        <v>11.2</v>
      </c>
      <c r="W19" s="43">
        <v>10.3</v>
      </c>
      <c r="X19" s="43">
        <v>11.6</v>
      </c>
      <c r="Y19" s="43">
        <v>12.1</v>
      </c>
      <c r="Z19" s="43">
        <v>12.5</v>
      </c>
      <c r="AA19" s="43">
        <v>68</v>
      </c>
      <c r="AB19" s="43">
        <v>67.7</v>
      </c>
      <c r="AC19" s="43">
        <v>67.7</v>
      </c>
      <c r="AD19" s="43">
        <v>67.5</v>
      </c>
      <c r="AE19" s="43">
        <v>68.5</v>
      </c>
      <c r="AF19" s="43">
        <v>68.099999999999994</v>
      </c>
      <c r="AG19" s="43">
        <v>308.5</v>
      </c>
      <c r="AH19" s="43">
        <v>412.9</v>
      </c>
      <c r="AI19" s="43">
        <v>423.4</v>
      </c>
      <c r="AJ19" s="43">
        <v>421.9</v>
      </c>
      <c r="AK19" s="43">
        <v>426.8</v>
      </c>
      <c r="AL19" s="43">
        <v>421.2</v>
      </c>
      <c r="AM19" s="43"/>
      <c r="AN19" s="43"/>
      <c r="AO19" s="43"/>
      <c r="AP19" s="43">
        <v>1289.4000000000001</v>
      </c>
      <c r="AQ19" s="43">
        <v>1461.5</v>
      </c>
      <c r="AR19" s="43"/>
    </row>
    <row r="20" spans="1:44" outlineLevel="1" x14ac:dyDescent="0.2">
      <c r="A20" s="9" t="s">
        <v>83</v>
      </c>
      <c r="B20" s="43">
        <v>0</v>
      </c>
      <c r="C20" s="43">
        <v>0</v>
      </c>
      <c r="D20" s="43">
        <v>0</v>
      </c>
      <c r="E20" s="43">
        <v>0</v>
      </c>
      <c r="F20" s="43">
        <v>0</v>
      </c>
      <c r="G20" s="43">
        <v>0</v>
      </c>
      <c r="H20" s="43">
        <v>0</v>
      </c>
      <c r="I20" s="43">
        <v>0</v>
      </c>
      <c r="J20" s="43">
        <v>0</v>
      </c>
      <c r="K20" s="43">
        <v>0</v>
      </c>
      <c r="L20" s="43">
        <v>0</v>
      </c>
      <c r="M20" s="43">
        <v>0</v>
      </c>
      <c r="N20" s="43">
        <v>0</v>
      </c>
      <c r="O20" s="43"/>
      <c r="P20" s="43">
        <v>0</v>
      </c>
      <c r="Q20" s="43"/>
      <c r="R20" s="43">
        <v>0</v>
      </c>
      <c r="S20" s="43"/>
      <c r="T20" s="43"/>
      <c r="U20" s="43"/>
      <c r="V20" s="43">
        <v>31.2</v>
      </c>
      <c r="W20" s="43">
        <v>30.9</v>
      </c>
      <c r="X20" s="43">
        <v>387.9</v>
      </c>
      <c r="Y20" s="43">
        <v>376.2</v>
      </c>
      <c r="Z20" s="43">
        <v>0</v>
      </c>
      <c r="AA20" s="43">
        <v>0</v>
      </c>
      <c r="AB20" s="43">
        <v>0</v>
      </c>
      <c r="AC20" s="43">
        <v>0</v>
      </c>
      <c r="AD20" s="43">
        <v>0</v>
      </c>
      <c r="AE20" s="43">
        <v>0</v>
      </c>
      <c r="AF20" s="43">
        <v>0</v>
      </c>
      <c r="AG20" s="43">
        <v>0</v>
      </c>
      <c r="AH20" s="43">
        <v>0</v>
      </c>
      <c r="AI20" s="43">
        <v>0</v>
      </c>
      <c r="AJ20" s="43">
        <v>0</v>
      </c>
      <c r="AK20" s="43">
        <v>0</v>
      </c>
      <c r="AL20" s="43">
        <v>0</v>
      </c>
      <c r="AM20" s="43"/>
      <c r="AN20" s="43"/>
      <c r="AO20" s="43"/>
      <c r="AP20" s="43">
        <v>0</v>
      </c>
      <c r="AQ20" s="43">
        <v>0</v>
      </c>
      <c r="AR20" s="43"/>
    </row>
    <row r="21" spans="1:44" outlineLevel="1" x14ac:dyDescent="0.2">
      <c r="A21" s="9" t="s">
        <v>300</v>
      </c>
      <c r="B21" s="43">
        <v>0</v>
      </c>
      <c r="C21" s="43">
        <v>0</v>
      </c>
      <c r="D21" s="43">
        <v>0</v>
      </c>
      <c r="E21" s="43">
        <v>0</v>
      </c>
      <c r="F21" s="43">
        <v>0</v>
      </c>
      <c r="G21" s="43">
        <v>0</v>
      </c>
      <c r="H21" s="43">
        <v>0</v>
      </c>
      <c r="I21" s="43">
        <v>0</v>
      </c>
      <c r="J21" s="43">
        <v>0</v>
      </c>
      <c r="K21" s="43">
        <v>0</v>
      </c>
      <c r="L21" s="43">
        <v>0</v>
      </c>
      <c r="M21" s="43">
        <v>0</v>
      </c>
      <c r="N21" s="43">
        <v>0</v>
      </c>
      <c r="O21" s="43"/>
      <c r="P21" s="43">
        <v>0</v>
      </c>
      <c r="Q21" s="43"/>
      <c r="R21" s="43">
        <v>0</v>
      </c>
      <c r="S21" s="43"/>
      <c r="T21" s="43"/>
      <c r="U21" s="43"/>
      <c r="V21" s="43">
        <v>7477.7</v>
      </c>
      <c r="W21" s="43">
        <v>7788.8</v>
      </c>
      <c r="X21" s="43">
        <v>2928.1</v>
      </c>
      <c r="Y21" s="43">
        <v>3077.3</v>
      </c>
      <c r="Z21" s="43">
        <v>3188.5</v>
      </c>
      <c r="AA21" s="43">
        <v>3030.2</v>
      </c>
      <c r="AB21" s="43">
        <v>6548.3</v>
      </c>
      <c r="AC21" s="43">
        <v>13295</v>
      </c>
      <c r="AD21" s="43">
        <v>13418.5</v>
      </c>
      <c r="AE21" s="43">
        <v>16523.2</v>
      </c>
      <c r="AF21" s="43">
        <v>15011.4</v>
      </c>
      <c r="AG21" s="43">
        <v>17098.3</v>
      </c>
      <c r="AH21" s="43">
        <v>18312</v>
      </c>
      <c r="AI21" s="43">
        <v>24160.2</v>
      </c>
      <c r="AJ21" s="43">
        <v>24605.200000000001</v>
      </c>
      <c r="AK21" s="43">
        <v>21652.1</v>
      </c>
      <c r="AL21" s="43">
        <v>14564.3</v>
      </c>
      <c r="AM21" s="43"/>
      <c r="AN21" s="43"/>
      <c r="AO21" s="43"/>
      <c r="AP21" s="43">
        <v>1632</v>
      </c>
      <c r="AQ21" s="43">
        <v>1802.7</v>
      </c>
      <c r="AR21" s="43"/>
    </row>
    <row r="22" spans="1:44" outlineLevel="1" x14ac:dyDescent="0.2">
      <c r="A22" s="9" t="s">
        <v>84</v>
      </c>
      <c r="B22" s="43">
        <v>0</v>
      </c>
      <c r="C22" s="43">
        <v>0</v>
      </c>
      <c r="D22" s="43">
        <v>0</v>
      </c>
      <c r="E22" s="43">
        <v>0</v>
      </c>
      <c r="F22" s="43">
        <v>0</v>
      </c>
      <c r="G22" s="43">
        <v>0</v>
      </c>
      <c r="H22" s="43">
        <v>0</v>
      </c>
      <c r="I22" s="43">
        <v>0</v>
      </c>
      <c r="J22" s="43">
        <v>0</v>
      </c>
      <c r="K22" s="43">
        <v>0</v>
      </c>
      <c r="L22" s="43">
        <v>0</v>
      </c>
      <c r="M22" s="43">
        <v>0</v>
      </c>
      <c r="N22" s="43">
        <v>0</v>
      </c>
      <c r="O22" s="43"/>
      <c r="P22" s="43">
        <v>0</v>
      </c>
      <c r="Q22" s="43"/>
      <c r="R22" s="43">
        <v>0</v>
      </c>
      <c r="S22" s="43"/>
      <c r="T22" s="43"/>
      <c r="U22" s="43"/>
      <c r="V22" s="43">
        <v>0</v>
      </c>
      <c r="W22" s="43">
        <v>0</v>
      </c>
      <c r="X22" s="43">
        <v>5.3</v>
      </c>
      <c r="Y22" s="43">
        <v>0</v>
      </c>
      <c r="Z22" s="43">
        <v>0</v>
      </c>
      <c r="AA22" s="43">
        <v>0</v>
      </c>
      <c r="AB22" s="43">
        <v>0</v>
      </c>
      <c r="AC22" s="43">
        <v>0</v>
      </c>
      <c r="AD22" s="43">
        <v>0</v>
      </c>
      <c r="AE22" s="43">
        <v>0</v>
      </c>
      <c r="AF22" s="43">
        <v>0</v>
      </c>
      <c r="AG22" s="43">
        <v>0</v>
      </c>
      <c r="AH22" s="43">
        <v>0</v>
      </c>
      <c r="AI22" s="43">
        <v>0</v>
      </c>
      <c r="AJ22" s="43">
        <v>0</v>
      </c>
      <c r="AK22" s="43">
        <v>0</v>
      </c>
      <c r="AL22" s="43">
        <v>0</v>
      </c>
      <c r="AM22" s="43"/>
      <c r="AN22" s="43"/>
      <c r="AO22" s="43"/>
      <c r="AP22" s="43">
        <v>0</v>
      </c>
      <c r="AQ22" s="43">
        <v>0</v>
      </c>
      <c r="AR22" s="43"/>
    </row>
    <row r="23" spans="1:44" outlineLevel="1" x14ac:dyDescent="0.2">
      <c r="A23" s="9" t="s">
        <v>85</v>
      </c>
      <c r="B23" s="43">
        <v>0</v>
      </c>
      <c r="C23" s="43">
        <v>0</v>
      </c>
      <c r="D23" s="43">
        <v>0</v>
      </c>
      <c r="E23" s="43">
        <v>0</v>
      </c>
      <c r="F23" s="43">
        <v>0</v>
      </c>
      <c r="G23" s="43">
        <v>0</v>
      </c>
      <c r="H23" s="43">
        <v>0</v>
      </c>
      <c r="I23" s="43">
        <v>0</v>
      </c>
      <c r="J23" s="43">
        <v>0</v>
      </c>
      <c r="K23" s="43">
        <v>0</v>
      </c>
      <c r="L23" s="43">
        <v>0</v>
      </c>
      <c r="M23" s="43">
        <v>0</v>
      </c>
      <c r="N23" s="43">
        <v>0</v>
      </c>
      <c r="O23" s="43"/>
      <c r="P23" s="43">
        <v>0</v>
      </c>
      <c r="Q23" s="43"/>
      <c r="R23" s="43">
        <v>0</v>
      </c>
      <c r="S23" s="43"/>
      <c r="T23" s="43"/>
      <c r="U23" s="43"/>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c r="AN23" s="43"/>
      <c r="AO23" s="43"/>
      <c r="AP23" s="43">
        <v>0</v>
      </c>
      <c r="AQ23" s="43">
        <v>0</v>
      </c>
      <c r="AR23" s="43"/>
    </row>
    <row r="24" spans="1:44" x14ac:dyDescent="0.2">
      <c r="A24" s="1" t="s">
        <v>29</v>
      </c>
      <c r="B24" s="42">
        <v>13726.9</v>
      </c>
      <c r="C24" s="42">
        <v>55894</v>
      </c>
      <c r="D24" s="42">
        <v>18628.8</v>
      </c>
      <c r="E24" s="42">
        <v>25119.9</v>
      </c>
      <c r="F24" s="42">
        <v>28959.3</v>
      </c>
      <c r="G24" s="42">
        <v>14044.9</v>
      </c>
      <c r="H24" s="42">
        <v>27982.2</v>
      </c>
      <c r="I24" s="42">
        <v>33124.800000000003</v>
      </c>
      <c r="J24" s="42">
        <v>39828</v>
      </c>
      <c r="K24" s="42">
        <v>35589.600000000006</v>
      </c>
      <c r="L24" s="42">
        <v>61060.5</v>
      </c>
      <c r="M24" s="42">
        <v>73226.3</v>
      </c>
      <c r="N24" s="42">
        <v>44403.8</v>
      </c>
      <c r="O24" s="42">
        <v>99030.200000000012</v>
      </c>
      <c r="P24" s="42">
        <v>60568.899999999994</v>
      </c>
      <c r="Q24" s="42">
        <v>53095.6</v>
      </c>
      <c r="R24" s="42">
        <v>63842.7</v>
      </c>
      <c r="S24" s="42">
        <v>47942.6</v>
      </c>
      <c r="T24" s="42">
        <v>60001.200000000004</v>
      </c>
      <c r="U24" s="42">
        <v>71088.7</v>
      </c>
      <c r="V24" s="42">
        <v>63583.199999999997</v>
      </c>
      <c r="W24" s="42">
        <v>56949.5</v>
      </c>
      <c r="X24" s="42">
        <v>107098.2</v>
      </c>
      <c r="Y24" s="42">
        <v>103507.6</v>
      </c>
      <c r="Z24" s="42">
        <v>95377.8</v>
      </c>
      <c r="AA24" s="42">
        <v>64686.3</v>
      </c>
      <c r="AB24" s="42">
        <v>60834.3</v>
      </c>
      <c r="AC24" s="42">
        <v>60406.9</v>
      </c>
      <c r="AD24" s="42">
        <v>60424</v>
      </c>
      <c r="AE24" s="42">
        <v>158587.6</v>
      </c>
      <c r="AF24" s="42">
        <v>104066.4</v>
      </c>
      <c r="AG24" s="42">
        <v>117013.4</v>
      </c>
      <c r="AH24" s="42">
        <v>154815.4</v>
      </c>
      <c r="AI24" s="42">
        <v>136619.79999999999</v>
      </c>
      <c r="AJ24" s="42">
        <v>116906.2</v>
      </c>
      <c r="AK24" s="42">
        <v>58739.9</v>
      </c>
      <c r="AL24" s="42">
        <v>102970.6</v>
      </c>
      <c r="AM24" s="42"/>
      <c r="AN24" s="42"/>
      <c r="AO24" s="42"/>
      <c r="AP24" s="42">
        <v>1515726.7</v>
      </c>
      <c r="AQ24" s="42">
        <v>1585885.6</v>
      </c>
      <c r="AR24" s="42">
        <v>1671449.8</v>
      </c>
    </row>
    <row r="25" spans="1:44" outlineLevel="1" x14ac:dyDescent="0.2">
      <c r="A25" s="14" t="s">
        <v>77</v>
      </c>
      <c r="B25" s="43">
        <v>582.9</v>
      </c>
      <c r="C25" s="43">
        <v>593.6</v>
      </c>
      <c r="D25" s="43">
        <v>316.2</v>
      </c>
      <c r="E25" s="43">
        <v>310.8</v>
      </c>
      <c r="F25" s="43">
        <v>319.3</v>
      </c>
      <c r="G25" s="43">
        <v>330.1</v>
      </c>
      <c r="H25" s="43">
        <v>0</v>
      </c>
      <c r="I25" s="43">
        <v>1450.3</v>
      </c>
      <c r="J25" s="43">
        <v>0</v>
      </c>
      <c r="K25" s="43">
        <v>0</v>
      </c>
      <c r="L25" s="43">
        <v>47036.2</v>
      </c>
      <c r="M25" s="43">
        <v>58632.4</v>
      </c>
      <c r="N25" s="43">
        <v>21279.1</v>
      </c>
      <c r="O25" s="43">
        <v>57067.7</v>
      </c>
      <c r="P25" s="43">
        <v>39829.799999999996</v>
      </c>
      <c r="Q25" s="43">
        <v>41854.9</v>
      </c>
      <c r="R25" s="43">
        <v>47887.7</v>
      </c>
      <c r="S25" s="43">
        <v>34455.199999999997</v>
      </c>
      <c r="T25" s="43">
        <v>47353.4</v>
      </c>
      <c r="U25" s="43">
        <v>46280.4</v>
      </c>
      <c r="V25" s="43">
        <v>46935.199999999997</v>
      </c>
      <c r="W25" s="43">
        <v>47268.9</v>
      </c>
      <c r="X25" s="43">
        <v>47804.2</v>
      </c>
      <c r="Y25" s="43">
        <v>46637.3</v>
      </c>
      <c r="Z25" s="43">
        <v>48382.7</v>
      </c>
      <c r="AA25" s="43">
        <v>47532</v>
      </c>
      <c r="AB25" s="43">
        <v>48382</v>
      </c>
      <c r="AC25" s="43">
        <v>48115.4</v>
      </c>
      <c r="AD25" s="43">
        <v>48445.5</v>
      </c>
      <c r="AE25" s="43">
        <v>38413.1</v>
      </c>
      <c r="AF25" s="43">
        <v>57642.1</v>
      </c>
      <c r="AG25" s="43">
        <v>44920.4</v>
      </c>
      <c r="AH25" s="43">
        <v>49436.2</v>
      </c>
      <c r="AI25" s="43">
        <v>46798.400000000001</v>
      </c>
      <c r="AJ25" s="43">
        <v>22944.9</v>
      </c>
      <c r="AK25" s="43">
        <v>22921.200000000001</v>
      </c>
      <c r="AL25" s="43">
        <v>23451.8</v>
      </c>
      <c r="AM25" s="43"/>
      <c r="AN25" s="43"/>
      <c r="AO25" s="43"/>
      <c r="AP25" s="43"/>
      <c r="AQ25" s="43"/>
      <c r="AR25" s="43"/>
    </row>
    <row r="26" spans="1:44" outlineLevel="1" x14ac:dyDescent="0.2">
      <c r="A26" s="14" t="s">
        <v>74</v>
      </c>
      <c r="B26" s="43">
        <v>13074.2</v>
      </c>
      <c r="C26" s="43">
        <v>17496.8</v>
      </c>
      <c r="D26" s="43">
        <v>17109.8</v>
      </c>
      <c r="E26" s="43">
        <v>23102.7</v>
      </c>
      <c r="F26" s="43">
        <v>27050.1</v>
      </c>
      <c r="G26" s="43">
        <v>11926.3</v>
      </c>
      <c r="H26" s="43">
        <v>25749.200000000001</v>
      </c>
      <c r="I26" s="43">
        <v>28950</v>
      </c>
      <c r="J26" s="43">
        <v>37811</v>
      </c>
      <c r="K26" s="43">
        <v>32259.7</v>
      </c>
      <c r="L26" s="43">
        <v>8921.9</v>
      </c>
      <c r="M26" s="43">
        <v>10133.6</v>
      </c>
      <c r="N26" s="43">
        <v>18428.599999999999</v>
      </c>
      <c r="O26" s="43">
        <v>36141.4</v>
      </c>
      <c r="P26" s="43">
        <v>14731.7</v>
      </c>
      <c r="Q26" s="43">
        <v>4764</v>
      </c>
      <c r="R26" s="43">
        <v>4633.7999999999993</v>
      </c>
      <c r="S26" s="43">
        <v>5363.5</v>
      </c>
      <c r="T26" s="43">
        <v>5460.8</v>
      </c>
      <c r="U26" s="43">
        <v>6494.8</v>
      </c>
      <c r="V26" s="43">
        <v>7345.5</v>
      </c>
      <c r="W26" s="43">
        <v>6246.7</v>
      </c>
      <c r="X26" s="43">
        <v>6963.3</v>
      </c>
      <c r="Y26" s="43">
        <v>16289</v>
      </c>
      <c r="Z26" s="43">
        <v>42728.5</v>
      </c>
      <c r="AA26" s="43">
        <v>12945.8</v>
      </c>
      <c r="AB26" s="43">
        <v>7938.5</v>
      </c>
      <c r="AC26" s="43">
        <v>7977.7</v>
      </c>
      <c r="AD26" s="43">
        <v>7789.3</v>
      </c>
      <c r="AE26" s="43">
        <v>86593.400000000009</v>
      </c>
      <c r="AF26" s="43">
        <v>40883.699999999997</v>
      </c>
      <c r="AG26" s="43">
        <v>66991.8</v>
      </c>
      <c r="AH26" s="43">
        <v>60566.5</v>
      </c>
      <c r="AI26" s="43">
        <v>26588</v>
      </c>
      <c r="AJ26" s="43">
        <v>19351.3</v>
      </c>
      <c r="AK26" s="43">
        <v>31286.400000000001</v>
      </c>
      <c r="AL26" s="43">
        <v>31541.5</v>
      </c>
      <c r="AM26" s="43"/>
      <c r="AN26" s="43"/>
      <c r="AO26" s="43"/>
      <c r="AP26" s="43"/>
      <c r="AQ26" s="43"/>
      <c r="AR26" s="43"/>
    </row>
    <row r="27" spans="1:44" outlineLevel="1" x14ac:dyDescent="0.2">
      <c r="A27" s="14" t="s">
        <v>76</v>
      </c>
      <c r="B27" s="43">
        <v>69.599999999999994</v>
      </c>
      <c r="C27" s="43">
        <v>186.2</v>
      </c>
      <c r="D27" s="43">
        <v>999.6</v>
      </c>
      <c r="E27" s="43">
        <v>1593.4</v>
      </c>
      <c r="F27" s="43">
        <v>1557.5</v>
      </c>
      <c r="G27" s="43">
        <v>1785.9</v>
      </c>
      <c r="H27" s="43">
        <v>2230.5</v>
      </c>
      <c r="I27" s="43">
        <v>2169.8000000000002</v>
      </c>
      <c r="J27" s="43">
        <v>1976.1</v>
      </c>
      <c r="K27" s="43">
        <v>3179.5</v>
      </c>
      <c r="L27" s="43">
        <v>2129.8000000000002</v>
      </c>
      <c r="M27" s="43">
        <v>1702.6</v>
      </c>
      <c r="N27" s="43">
        <v>1792.1999999999998</v>
      </c>
      <c r="O27" s="43">
        <v>2162.1999999999998</v>
      </c>
      <c r="P27" s="43">
        <v>2305.3000000000002</v>
      </c>
      <c r="Q27" s="43">
        <v>2826</v>
      </c>
      <c r="R27" s="43">
        <v>3240.8</v>
      </c>
      <c r="S27" s="43">
        <v>3008</v>
      </c>
      <c r="T27" s="43">
        <v>3655</v>
      </c>
      <c r="U27" s="43">
        <v>4775.1000000000004</v>
      </c>
      <c r="V27" s="43">
        <v>6010.6</v>
      </c>
      <c r="W27" s="43">
        <v>0</v>
      </c>
      <c r="X27" s="43">
        <v>0</v>
      </c>
      <c r="Y27" s="43">
        <v>0</v>
      </c>
      <c r="Z27" s="43">
        <v>0</v>
      </c>
      <c r="AA27" s="43">
        <v>0</v>
      </c>
      <c r="AB27" s="43">
        <v>0</v>
      </c>
      <c r="AC27" s="43">
        <v>0</v>
      </c>
      <c r="AD27" s="43">
        <v>0</v>
      </c>
      <c r="AE27" s="43">
        <v>0</v>
      </c>
      <c r="AF27" s="43">
        <v>0</v>
      </c>
      <c r="AG27" s="43">
        <v>0</v>
      </c>
      <c r="AH27" s="43">
        <v>0</v>
      </c>
      <c r="AI27" s="43">
        <v>0</v>
      </c>
      <c r="AJ27" s="43">
        <v>0</v>
      </c>
      <c r="AK27" s="43">
        <v>0</v>
      </c>
      <c r="AL27" s="43">
        <v>0</v>
      </c>
      <c r="AM27" s="43"/>
      <c r="AN27" s="43"/>
      <c r="AO27" s="43"/>
      <c r="AP27" s="43"/>
      <c r="AQ27" s="43"/>
      <c r="AR27" s="43"/>
    </row>
    <row r="28" spans="1:44" outlineLevel="1" x14ac:dyDescent="0.2">
      <c r="A28" s="14" t="s">
        <v>78</v>
      </c>
      <c r="B28" s="43">
        <v>0</v>
      </c>
      <c r="C28" s="43">
        <v>0</v>
      </c>
      <c r="D28" s="43">
        <v>0</v>
      </c>
      <c r="E28" s="43">
        <v>0</v>
      </c>
      <c r="F28" s="43">
        <v>29</v>
      </c>
      <c r="G28" s="43">
        <v>0</v>
      </c>
      <c r="H28" s="43">
        <v>0</v>
      </c>
      <c r="I28" s="43">
        <v>548.70000000000005</v>
      </c>
      <c r="J28" s="43">
        <v>26.1</v>
      </c>
      <c r="K28" s="43">
        <v>235.4</v>
      </c>
      <c r="L28" s="43">
        <v>1993.1</v>
      </c>
      <c r="M28" s="43">
        <v>2421.5</v>
      </c>
      <c r="N28" s="43">
        <v>2903.9</v>
      </c>
      <c r="O28" s="43">
        <v>3658.9</v>
      </c>
      <c r="P28" s="43">
        <v>3702.1</v>
      </c>
      <c r="Q28" s="43">
        <v>3650.7</v>
      </c>
      <c r="R28" s="43">
        <v>3076.2999999999997</v>
      </c>
      <c r="S28" s="43">
        <v>3334</v>
      </c>
      <c r="T28" s="43">
        <v>3481.4</v>
      </c>
      <c r="U28" s="43">
        <v>3529</v>
      </c>
      <c r="V28" s="43">
        <v>3315</v>
      </c>
      <c r="W28" s="43">
        <v>3434.3</v>
      </c>
      <c r="X28" s="43">
        <v>3565.8</v>
      </c>
      <c r="Y28" s="43">
        <v>3521.3</v>
      </c>
      <c r="Z28" s="43">
        <v>4301.8</v>
      </c>
      <c r="AA28" s="43">
        <v>4243.1000000000004</v>
      </c>
      <c r="AB28" s="43">
        <v>4513.1000000000004</v>
      </c>
      <c r="AC28" s="43">
        <v>4313.6000000000004</v>
      </c>
      <c r="AD28" s="43">
        <v>4189.1000000000004</v>
      </c>
      <c r="AE28" s="43">
        <v>5602.9</v>
      </c>
      <c r="AF28" s="43">
        <v>5551.2</v>
      </c>
      <c r="AG28" s="43">
        <v>5084</v>
      </c>
      <c r="AH28" s="43">
        <v>4777.3999999999996</v>
      </c>
      <c r="AI28" s="43">
        <v>4544.8999999999996</v>
      </c>
      <c r="AJ28" s="43">
        <v>4585.7</v>
      </c>
      <c r="AK28" s="43">
        <v>4505.2</v>
      </c>
      <c r="AL28" s="43">
        <v>4943.8999999999996</v>
      </c>
      <c r="AM28" s="43"/>
      <c r="AN28" s="43"/>
      <c r="AO28" s="43"/>
      <c r="AP28" s="43"/>
      <c r="AQ28" s="43"/>
      <c r="AR28" s="43"/>
    </row>
    <row r="29" spans="1:44" outlineLevel="1" x14ac:dyDescent="0.2">
      <c r="A29" s="14" t="s">
        <v>69</v>
      </c>
      <c r="B29" s="43">
        <v>0.2</v>
      </c>
      <c r="C29" s="43">
        <v>110</v>
      </c>
      <c r="D29" s="43">
        <v>203.1</v>
      </c>
      <c r="E29" s="43">
        <v>113</v>
      </c>
      <c r="F29" s="43">
        <v>3.4</v>
      </c>
      <c r="G29" s="43">
        <v>2.7</v>
      </c>
      <c r="H29" s="43">
        <v>2.5</v>
      </c>
      <c r="I29" s="43">
        <v>6.1</v>
      </c>
      <c r="J29" s="43">
        <v>14.8</v>
      </c>
      <c r="K29" s="43">
        <v>39.9</v>
      </c>
      <c r="L29" s="43">
        <v>1111.7</v>
      </c>
      <c r="M29" s="43">
        <v>336.2</v>
      </c>
      <c r="N29" s="43">
        <v>0</v>
      </c>
      <c r="O29" s="43">
        <v>0</v>
      </c>
      <c r="P29" s="43">
        <v>0</v>
      </c>
      <c r="Q29" s="43">
        <v>0</v>
      </c>
      <c r="R29" s="43">
        <v>0</v>
      </c>
      <c r="S29" s="43">
        <v>1781.9</v>
      </c>
      <c r="T29" s="43">
        <v>50.6</v>
      </c>
      <c r="U29" s="43">
        <v>2.5</v>
      </c>
      <c r="V29" s="43">
        <v>0.6</v>
      </c>
      <c r="W29" s="43">
        <v>0</v>
      </c>
      <c r="X29" s="43">
        <v>2.5</v>
      </c>
      <c r="Y29" s="43">
        <v>20.399999999999999</v>
      </c>
      <c r="Z29" s="43">
        <v>1.1000000000000001</v>
      </c>
      <c r="AA29" s="43">
        <v>0.2</v>
      </c>
      <c r="AB29" s="43">
        <v>1.4</v>
      </c>
      <c r="AC29" s="43">
        <v>0.5</v>
      </c>
      <c r="AD29" s="43">
        <v>0.2</v>
      </c>
      <c r="AE29" s="43">
        <v>1</v>
      </c>
      <c r="AF29" s="43">
        <v>1.5</v>
      </c>
      <c r="AG29" s="43">
        <v>0.5</v>
      </c>
      <c r="AH29" s="43">
        <v>0.6</v>
      </c>
      <c r="AI29" s="43">
        <v>82.8</v>
      </c>
      <c r="AJ29" s="43">
        <v>0.9</v>
      </c>
      <c r="AK29" s="43">
        <v>0.5</v>
      </c>
      <c r="AL29" s="43">
        <v>1.1000000000000001</v>
      </c>
      <c r="AM29" s="43"/>
      <c r="AN29" s="43"/>
      <c r="AO29" s="43"/>
      <c r="AP29" s="43"/>
      <c r="AQ29" s="43"/>
      <c r="AR29" s="43"/>
    </row>
    <row r="30" spans="1:44" outlineLevel="1" x14ac:dyDescent="0.2">
      <c r="A30" s="14" t="s">
        <v>75</v>
      </c>
      <c r="B30" s="43">
        <v>0</v>
      </c>
      <c r="C30" s="43">
        <v>37507.4</v>
      </c>
      <c r="D30" s="43">
        <v>0</v>
      </c>
      <c r="E30" s="43">
        <v>0</v>
      </c>
      <c r="F30" s="43">
        <v>0</v>
      </c>
      <c r="G30" s="43">
        <v>0</v>
      </c>
      <c r="H30" s="43">
        <v>0</v>
      </c>
      <c r="I30" s="43">
        <v>0</v>
      </c>
      <c r="J30" s="43">
        <v>0</v>
      </c>
      <c r="K30" s="43">
        <v>0</v>
      </c>
      <c r="L30" s="43">
        <v>0</v>
      </c>
      <c r="M30" s="43">
        <v>0</v>
      </c>
      <c r="N30" s="43">
        <v>0</v>
      </c>
      <c r="O30" s="43">
        <v>0</v>
      </c>
      <c r="P30" s="43">
        <v>0</v>
      </c>
      <c r="Q30" s="43">
        <v>0</v>
      </c>
      <c r="R30" s="43">
        <v>5004.1000000000004</v>
      </c>
      <c r="S30" s="43">
        <v>0</v>
      </c>
      <c r="T30" s="43">
        <v>0</v>
      </c>
      <c r="U30" s="43">
        <v>10006.9</v>
      </c>
      <c r="V30" s="43">
        <v>0</v>
      </c>
      <c r="W30" s="43">
        <v>0</v>
      </c>
      <c r="X30" s="43">
        <v>48768.9</v>
      </c>
      <c r="Y30" s="43">
        <v>37053</v>
      </c>
      <c r="Z30" s="43">
        <v>0</v>
      </c>
      <c r="AA30" s="43">
        <v>0</v>
      </c>
      <c r="AB30" s="43">
        <v>0</v>
      </c>
      <c r="AC30" s="43">
        <v>0</v>
      </c>
      <c r="AD30" s="43">
        <v>0</v>
      </c>
      <c r="AE30" s="43">
        <v>28027.3</v>
      </c>
      <c r="AF30" s="43">
        <v>0</v>
      </c>
      <c r="AG30" s="43">
        <v>0</v>
      </c>
      <c r="AH30" s="43">
        <v>40004.6</v>
      </c>
      <c r="AI30" s="43">
        <v>58575.9</v>
      </c>
      <c r="AJ30" s="43">
        <v>70000</v>
      </c>
      <c r="AK30" s="43">
        <v>0</v>
      </c>
      <c r="AL30" s="43">
        <v>43012.7</v>
      </c>
      <c r="AM30" s="43"/>
      <c r="AN30" s="43"/>
      <c r="AO30" s="43"/>
      <c r="AP30" s="43"/>
      <c r="AQ30" s="43"/>
      <c r="AR30" s="43"/>
    </row>
    <row r="31" spans="1:44" outlineLevel="1" x14ac:dyDescent="0.2">
      <c r="A31" s="14" t="s">
        <v>357</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v>49.6</v>
      </c>
      <c r="AF31" s="43">
        <v>39.4</v>
      </c>
      <c r="AG31" s="43">
        <v>39.6</v>
      </c>
      <c r="AH31" s="43">
        <v>36</v>
      </c>
      <c r="AI31" s="43">
        <v>36.1</v>
      </c>
      <c r="AJ31" s="43">
        <v>29.1</v>
      </c>
      <c r="AK31" s="43">
        <v>29.2</v>
      </c>
      <c r="AL31" s="43">
        <v>29.4</v>
      </c>
      <c r="AM31" s="43"/>
      <c r="AN31" s="43"/>
      <c r="AO31" s="43"/>
      <c r="AP31" s="43"/>
      <c r="AQ31" s="43"/>
      <c r="AR31" s="43"/>
    </row>
    <row r="32" spans="1:44" outlineLevel="1" x14ac:dyDescent="0.2">
      <c r="A32" s="14" t="s">
        <v>312</v>
      </c>
      <c r="B32" s="43">
        <v>0</v>
      </c>
      <c r="C32" s="43">
        <v>0</v>
      </c>
      <c r="D32" s="43">
        <v>0</v>
      </c>
      <c r="E32" s="43">
        <v>0</v>
      </c>
      <c r="F32" s="43">
        <v>0</v>
      </c>
      <c r="G32" s="43">
        <v>0</v>
      </c>
      <c r="H32" s="43">
        <v>0</v>
      </c>
      <c r="I32" s="43">
        <v>0</v>
      </c>
      <c r="J32" s="43">
        <v>0</v>
      </c>
      <c r="K32" s="43">
        <v>-124.9</v>
      </c>
      <c r="L32" s="43">
        <v>-132.19999999999999</v>
      </c>
      <c r="M32" s="43">
        <v>0</v>
      </c>
      <c r="N32" s="43">
        <v>0</v>
      </c>
      <c r="O32" s="43">
        <v>0</v>
      </c>
      <c r="P32" s="43">
        <v>0</v>
      </c>
      <c r="Q32" s="43">
        <v>0</v>
      </c>
      <c r="R32" s="43">
        <v>0</v>
      </c>
      <c r="S32" s="43">
        <v>0</v>
      </c>
      <c r="T32" s="43">
        <v>0</v>
      </c>
      <c r="U32" s="43">
        <v>0</v>
      </c>
      <c r="V32" s="43">
        <v>-23.7</v>
      </c>
      <c r="W32" s="43">
        <v>-0.4</v>
      </c>
      <c r="X32" s="43">
        <v>-6.5</v>
      </c>
      <c r="Y32" s="43">
        <v>-13.4</v>
      </c>
      <c r="Z32" s="43">
        <v>-36.299999999999997</v>
      </c>
      <c r="AA32" s="43">
        <v>-34.799999999999997</v>
      </c>
      <c r="AB32" s="43">
        <v>-0.7</v>
      </c>
      <c r="AC32" s="43">
        <v>-0.3</v>
      </c>
      <c r="AD32" s="43">
        <v>-0.1</v>
      </c>
      <c r="AE32" s="43">
        <v>-99.7</v>
      </c>
      <c r="AF32" s="43">
        <v>-51.5</v>
      </c>
      <c r="AG32" s="43">
        <v>-22.9</v>
      </c>
      <c r="AH32" s="43">
        <v>-5.9</v>
      </c>
      <c r="AI32" s="43">
        <v>-6.3</v>
      </c>
      <c r="AJ32" s="43">
        <v>-5.7</v>
      </c>
      <c r="AK32" s="43">
        <v>-2.6</v>
      </c>
      <c r="AL32" s="43">
        <v>-9.8000000000000007</v>
      </c>
      <c r="AM32" s="43"/>
      <c r="AN32" s="43"/>
      <c r="AO32" s="43"/>
      <c r="AP32" s="43"/>
      <c r="AQ32" s="43"/>
      <c r="AR32" s="43"/>
    </row>
    <row r="33" spans="1:44" x14ac:dyDescent="0.2">
      <c r="A33" s="1" t="s">
        <v>30</v>
      </c>
      <c r="B33" s="42">
        <v>2823.4</v>
      </c>
      <c r="C33" s="42">
        <v>4134.7</v>
      </c>
      <c r="D33" s="42">
        <v>16010.8</v>
      </c>
      <c r="E33" s="42">
        <v>33556.5</v>
      </c>
      <c r="F33" s="42">
        <v>47008.5</v>
      </c>
      <c r="G33" s="42">
        <v>73861.7</v>
      </c>
      <c r="H33" s="42">
        <v>135087.70000000001</v>
      </c>
      <c r="I33" s="42">
        <v>177815.8</v>
      </c>
      <c r="J33" s="42">
        <v>139609.79999999999</v>
      </c>
      <c r="K33" s="42">
        <v>279518.59999999998</v>
      </c>
      <c r="L33" s="42">
        <v>317904.2</v>
      </c>
      <c r="M33" s="42">
        <v>540074</v>
      </c>
      <c r="N33" s="42">
        <v>518509.30000000005</v>
      </c>
      <c r="O33" s="42">
        <v>939309.39999999991</v>
      </c>
      <c r="P33" s="42">
        <v>1064515.5</v>
      </c>
      <c r="Q33" s="42">
        <v>1339690.5</v>
      </c>
      <c r="R33" s="42">
        <v>1733263.8</v>
      </c>
      <c r="S33" s="42">
        <v>1845291.5</v>
      </c>
      <c r="T33" s="42">
        <v>1898305</v>
      </c>
      <c r="U33" s="42">
        <v>2385658.2999999998</v>
      </c>
      <c r="V33" s="42">
        <v>2430083.7999999998</v>
      </c>
      <c r="W33" s="42">
        <v>2439561.7000000002</v>
      </c>
      <c r="X33" s="42">
        <v>2482484.7000000002</v>
      </c>
      <c r="Y33" s="42">
        <v>2802594.1</v>
      </c>
      <c r="Z33" s="42">
        <v>3312020.2</v>
      </c>
      <c r="AA33" s="42">
        <v>3350731.3</v>
      </c>
      <c r="AB33" s="42">
        <v>2828952.1</v>
      </c>
      <c r="AC33" s="42">
        <v>2811473.2</v>
      </c>
      <c r="AD33" s="42">
        <v>3262670.5999999996</v>
      </c>
      <c r="AE33" s="42">
        <v>3575328.0000000005</v>
      </c>
      <c r="AF33" s="42">
        <v>3771444.1</v>
      </c>
      <c r="AG33" s="42">
        <v>4300181.3</v>
      </c>
      <c r="AH33" s="42">
        <v>4050837.6</v>
      </c>
      <c r="AI33" s="42">
        <v>4884935.2</v>
      </c>
      <c r="AJ33" s="42">
        <v>4974752</v>
      </c>
      <c r="AK33" s="42">
        <v>4948747.9000000004</v>
      </c>
      <c r="AL33" s="42">
        <v>5256071.2</v>
      </c>
      <c r="AM33" s="42"/>
      <c r="AN33" s="42"/>
      <c r="AO33" s="42"/>
      <c r="AP33" s="42">
        <v>4388472.8</v>
      </c>
      <c r="AQ33" s="42">
        <v>4649822</v>
      </c>
      <c r="AR33" s="42">
        <v>5270039.7</v>
      </c>
    </row>
    <row r="34" spans="1:44" outlineLevel="1" x14ac:dyDescent="0.2">
      <c r="A34" s="14" t="s">
        <v>79</v>
      </c>
      <c r="B34" s="43">
        <v>2184.3000000000002</v>
      </c>
      <c r="C34" s="43">
        <v>3743.4</v>
      </c>
      <c r="D34" s="43">
        <v>14898.5</v>
      </c>
      <c r="E34" s="43">
        <v>32987.300000000003</v>
      </c>
      <c r="F34" s="43">
        <v>44706.8</v>
      </c>
      <c r="G34" s="43">
        <v>71891.100000000006</v>
      </c>
      <c r="H34" s="43">
        <v>131733.70000000001</v>
      </c>
      <c r="I34" s="43">
        <v>176287.3</v>
      </c>
      <c r="J34" s="43">
        <v>104401.1</v>
      </c>
      <c r="K34" s="43">
        <v>271330.69999999995</v>
      </c>
      <c r="L34" s="43">
        <v>302232</v>
      </c>
      <c r="M34" s="43">
        <v>530940.80000000005</v>
      </c>
      <c r="N34" s="43">
        <v>512737.4</v>
      </c>
      <c r="O34" s="43">
        <v>937027.29999999993</v>
      </c>
      <c r="P34" s="43">
        <v>1058922.3999999999</v>
      </c>
      <c r="Q34" s="43">
        <v>1337653.2</v>
      </c>
      <c r="R34" s="43">
        <v>1730377</v>
      </c>
      <c r="S34" s="43">
        <v>1837979.9</v>
      </c>
      <c r="T34" s="43">
        <v>1894743.2</v>
      </c>
      <c r="U34" s="43">
        <v>2384205.6</v>
      </c>
      <c r="V34" s="43">
        <v>2428117</v>
      </c>
      <c r="W34" s="43">
        <v>2436407.7000000002</v>
      </c>
      <c r="X34" s="43">
        <v>2479188.2000000002</v>
      </c>
      <c r="Y34" s="43">
        <v>2798843.8</v>
      </c>
      <c r="Z34" s="43">
        <v>3310008.3</v>
      </c>
      <c r="AA34" s="43">
        <v>3344420.6</v>
      </c>
      <c r="AB34" s="43">
        <v>2827583</v>
      </c>
      <c r="AC34" s="43">
        <v>2808164</v>
      </c>
      <c r="AD34" s="43">
        <v>3259579.1999999997</v>
      </c>
      <c r="AE34" s="43">
        <v>3543008.8000000003</v>
      </c>
      <c r="AF34" s="43">
        <v>3762388.9</v>
      </c>
      <c r="AG34" s="43">
        <v>4288864.0999999996</v>
      </c>
      <c r="AH34" s="43">
        <v>4047661.8</v>
      </c>
      <c r="AI34" s="43">
        <v>4878965.2</v>
      </c>
      <c r="AJ34" s="43">
        <v>4966549.5999999996</v>
      </c>
      <c r="AK34" s="43">
        <v>4946994.0999999996</v>
      </c>
      <c r="AL34" s="43">
        <v>5252855.2</v>
      </c>
      <c r="AM34" s="43"/>
      <c r="AN34" s="43"/>
      <c r="AO34" s="43"/>
      <c r="AP34" s="43"/>
      <c r="AQ34" s="43"/>
      <c r="AR34" s="43"/>
    </row>
    <row r="35" spans="1:44" outlineLevel="1" x14ac:dyDescent="0.2">
      <c r="A35" s="14" t="s">
        <v>80</v>
      </c>
      <c r="B35" s="43">
        <v>639.1</v>
      </c>
      <c r="C35" s="43">
        <v>391.3</v>
      </c>
      <c r="D35" s="43">
        <v>1112.3</v>
      </c>
      <c r="E35" s="43">
        <v>569.29999999999995</v>
      </c>
      <c r="F35" s="43">
        <v>2301.8000000000002</v>
      </c>
      <c r="G35" s="43">
        <v>1970.6</v>
      </c>
      <c r="H35" s="43">
        <v>3354</v>
      </c>
      <c r="I35" s="43">
        <v>1528.4</v>
      </c>
      <c r="J35" s="43">
        <v>35208.6</v>
      </c>
      <c r="K35" s="43">
        <v>8187.9</v>
      </c>
      <c r="L35" s="43">
        <v>15672.2</v>
      </c>
      <c r="M35" s="43">
        <v>9133.2000000000007</v>
      </c>
      <c r="N35" s="43">
        <v>5771.9</v>
      </c>
      <c r="O35" s="43">
        <v>2282.1</v>
      </c>
      <c r="P35" s="43">
        <v>5593.1</v>
      </c>
      <c r="Q35" s="43">
        <v>2037.3</v>
      </c>
      <c r="R35" s="43">
        <v>2886.8</v>
      </c>
      <c r="S35" s="43">
        <v>7311.6</v>
      </c>
      <c r="T35" s="43">
        <v>3561.8</v>
      </c>
      <c r="U35" s="43">
        <v>1452.7</v>
      </c>
      <c r="V35" s="43">
        <v>1966.8</v>
      </c>
      <c r="W35" s="43">
        <v>3154</v>
      </c>
      <c r="X35" s="43">
        <v>3296.5</v>
      </c>
      <c r="Y35" s="43">
        <v>3750.3</v>
      </c>
      <c r="Z35" s="43">
        <v>2011.9</v>
      </c>
      <c r="AA35" s="43">
        <v>6310.7</v>
      </c>
      <c r="AB35" s="43">
        <v>1369.1</v>
      </c>
      <c r="AC35" s="43">
        <v>3309.2</v>
      </c>
      <c r="AD35" s="43">
        <v>3091.4</v>
      </c>
      <c r="AE35" s="43">
        <v>32319.200000000001</v>
      </c>
      <c r="AF35" s="43">
        <v>9055.2000000000007</v>
      </c>
      <c r="AG35" s="43">
        <v>11317.2</v>
      </c>
      <c r="AH35" s="43">
        <v>3175.8</v>
      </c>
      <c r="AI35" s="43">
        <v>5970</v>
      </c>
      <c r="AJ35" s="43">
        <v>8202.4</v>
      </c>
      <c r="AK35" s="43">
        <v>1753.8</v>
      </c>
      <c r="AL35" s="43">
        <v>3216</v>
      </c>
      <c r="AM35" s="43"/>
      <c r="AN35" s="43"/>
      <c r="AO35" s="43"/>
      <c r="AP35" s="43"/>
      <c r="AQ35" s="43"/>
      <c r="AR35" s="43"/>
    </row>
    <row r="36" spans="1:44" x14ac:dyDescent="0.2">
      <c r="A36" s="19" t="s">
        <v>81</v>
      </c>
      <c r="B36" s="42">
        <v>0</v>
      </c>
      <c r="C36" s="42">
        <v>1821.3</v>
      </c>
      <c r="D36" s="42">
        <v>1422</v>
      </c>
      <c r="E36" s="42">
        <v>8971.2000000000007</v>
      </c>
      <c r="F36" s="42">
        <v>2723.7</v>
      </c>
      <c r="G36" s="42">
        <v>0</v>
      </c>
      <c r="H36" s="42">
        <v>0</v>
      </c>
      <c r="I36" s="42">
        <v>0</v>
      </c>
      <c r="J36" s="42">
        <v>0</v>
      </c>
      <c r="K36" s="42">
        <v>0</v>
      </c>
      <c r="L36" s="42">
        <v>0</v>
      </c>
      <c r="M36" s="42">
        <v>129.5</v>
      </c>
      <c r="N36" s="42">
        <v>122.5</v>
      </c>
      <c r="O36" s="42">
        <v>0</v>
      </c>
      <c r="P36" s="42">
        <v>0</v>
      </c>
      <c r="Q36" s="42">
        <v>0</v>
      </c>
      <c r="R36" s="42">
        <v>0</v>
      </c>
      <c r="S36" s="42">
        <v>0</v>
      </c>
      <c r="T36" s="42">
        <v>0</v>
      </c>
      <c r="U36" s="42">
        <v>0</v>
      </c>
      <c r="V36" s="42">
        <v>0</v>
      </c>
      <c r="W36" s="42">
        <v>0</v>
      </c>
      <c r="X36" s="42">
        <v>0</v>
      </c>
      <c r="Y36" s="42">
        <v>0</v>
      </c>
      <c r="Z36" s="42">
        <v>0</v>
      </c>
      <c r="AA36" s="42">
        <v>114.6</v>
      </c>
      <c r="AB36" s="42">
        <v>114.6</v>
      </c>
      <c r="AC36" s="42">
        <v>118.1</v>
      </c>
      <c r="AD36" s="42">
        <v>105.4</v>
      </c>
      <c r="AE36" s="42">
        <v>0</v>
      </c>
      <c r="AF36" s="42">
        <v>0</v>
      </c>
      <c r="AG36" s="42">
        <v>0</v>
      </c>
      <c r="AH36" s="42">
        <v>0</v>
      </c>
      <c r="AI36" s="42">
        <v>0</v>
      </c>
      <c r="AJ36" s="42">
        <v>0</v>
      </c>
      <c r="AK36" s="42">
        <v>0</v>
      </c>
      <c r="AL36" s="42">
        <v>0</v>
      </c>
      <c r="AM36" s="42"/>
      <c r="AN36" s="42"/>
      <c r="AO36" s="42"/>
      <c r="AP36" s="42">
        <v>0</v>
      </c>
      <c r="AQ36" s="42">
        <v>0</v>
      </c>
      <c r="AR36" s="42">
        <v>0</v>
      </c>
    </row>
    <row r="37" spans="1:44" outlineLevel="1" x14ac:dyDescent="0.2">
      <c r="A37" s="14" t="s">
        <v>28</v>
      </c>
      <c r="B37" s="43">
        <v>0</v>
      </c>
      <c r="C37" s="43">
        <v>1781.4</v>
      </c>
      <c r="D37" s="43">
        <v>1381.7</v>
      </c>
      <c r="E37" s="43">
        <v>8928.7000000000007</v>
      </c>
      <c r="F37" s="43">
        <v>2018.9</v>
      </c>
      <c r="G37" s="43">
        <v>0</v>
      </c>
      <c r="H37" s="43">
        <v>0</v>
      </c>
      <c r="I37" s="43">
        <v>0</v>
      </c>
      <c r="J37" s="43">
        <v>0</v>
      </c>
      <c r="K37" s="43">
        <v>0</v>
      </c>
      <c r="L37" s="43">
        <v>0</v>
      </c>
      <c r="M37" s="43">
        <v>2.8</v>
      </c>
      <c r="N37" s="43">
        <v>2.5</v>
      </c>
      <c r="O37" s="43">
        <v>0</v>
      </c>
      <c r="P37" s="43">
        <v>0</v>
      </c>
      <c r="Q37" s="43">
        <v>0</v>
      </c>
      <c r="R37" s="43">
        <v>0</v>
      </c>
      <c r="S37" s="43">
        <v>0</v>
      </c>
      <c r="T37" s="43">
        <v>0</v>
      </c>
      <c r="U37" s="43">
        <v>0</v>
      </c>
      <c r="V37" s="43">
        <v>0</v>
      </c>
      <c r="W37" s="43">
        <v>0</v>
      </c>
      <c r="X37" s="43">
        <v>0</v>
      </c>
      <c r="Y37" s="43">
        <v>0</v>
      </c>
      <c r="Z37" s="43">
        <v>0</v>
      </c>
      <c r="AA37" s="43">
        <v>4.3</v>
      </c>
      <c r="AB37" s="43">
        <v>4.3</v>
      </c>
      <c r="AC37" s="43">
        <v>4.4000000000000004</v>
      </c>
      <c r="AD37" s="43">
        <v>6.8</v>
      </c>
      <c r="AE37" s="43">
        <v>0</v>
      </c>
      <c r="AF37" s="43">
        <v>0</v>
      </c>
      <c r="AG37" s="43">
        <v>0</v>
      </c>
      <c r="AH37" s="43">
        <v>0</v>
      </c>
      <c r="AI37" s="43">
        <v>0</v>
      </c>
      <c r="AJ37" s="43">
        <v>0</v>
      </c>
      <c r="AK37" s="43">
        <v>0</v>
      </c>
      <c r="AL37" s="43">
        <v>0</v>
      </c>
      <c r="AM37" s="43"/>
      <c r="AN37" s="43"/>
      <c r="AO37" s="43"/>
      <c r="AP37" s="43">
        <v>0</v>
      </c>
      <c r="AQ37" s="43">
        <v>0</v>
      </c>
      <c r="AR37" s="43">
        <v>0</v>
      </c>
    </row>
    <row r="38" spans="1:44" outlineLevel="1" x14ac:dyDescent="0.2">
      <c r="A38" s="14" t="s">
        <v>29</v>
      </c>
      <c r="B38" s="43">
        <v>0</v>
      </c>
      <c r="C38" s="43">
        <v>0</v>
      </c>
      <c r="D38" s="43">
        <v>0</v>
      </c>
      <c r="E38" s="43">
        <v>0</v>
      </c>
      <c r="F38" s="43">
        <v>0</v>
      </c>
      <c r="G38" s="43">
        <v>0</v>
      </c>
      <c r="H38" s="43">
        <v>0</v>
      </c>
      <c r="I38" s="43">
        <v>0</v>
      </c>
      <c r="J38" s="43">
        <v>0</v>
      </c>
      <c r="K38" s="43">
        <v>0</v>
      </c>
      <c r="L38" s="43">
        <v>0</v>
      </c>
      <c r="M38" s="43">
        <v>86.3</v>
      </c>
      <c r="N38" s="43">
        <v>78.3</v>
      </c>
      <c r="O38" s="43">
        <v>0</v>
      </c>
      <c r="P38" s="43">
        <v>0</v>
      </c>
      <c r="Q38" s="43">
        <v>0</v>
      </c>
      <c r="R38" s="43">
        <v>0</v>
      </c>
      <c r="S38" s="43">
        <v>0</v>
      </c>
      <c r="T38" s="43">
        <v>0</v>
      </c>
      <c r="U38" s="43">
        <v>0</v>
      </c>
      <c r="V38" s="43">
        <v>0</v>
      </c>
      <c r="W38" s="43">
        <v>0</v>
      </c>
      <c r="X38" s="43">
        <v>0</v>
      </c>
      <c r="Y38" s="43">
        <v>0</v>
      </c>
      <c r="Z38" s="43">
        <v>0</v>
      </c>
      <c r="AA38" s="43">
        <v>14.4</v>
      </c>
      <c r="AB38" s="43">
        <v>21.7</v>
      </c>
      <c r="AC38" s="43">
        <v>28.6</v>
      </c>
      <c r="AD38" s="43">
        <v>16.2</v>
      </c>
      <c r="AE38" s="43">
        <v>0</v>
      </c>
      <c r="AF38" s="43">
        <v>0</v>
      </c>
      <c r="AG38" s="43">
        <v>0</v>
      </c>
      <c r="AH38" s="43">
        <v>0</v>
      </c>
      <c r="AI38" s="43">
        <v>0</v>
      </c>
      <c r="AJ38" s="43">
        <v>0</v>
      </c>
      <c r="AK38" s="43">
        <v>0</v>
      </c>
      <c r="AL38" s="43">
        <v>0</v>
      </c>
      <c r="AM38" s="43"/>
      <c r="AN38" s="43"/>
      <c r="AO38" s="43"/>
      <c r="AP38" s="43">
        <v>0</v>
      </c>
      <c r="AQ38" s="43">
        <v>0</v>
      </c>
      <c r="AR38" s="43">
        <v>0</v>
      </c>
    </row>
    <row r="39" spans="1:44" outlineLevel="1" x14ac:dyDescent="0.2">
      <c r="A39" s="14" t="s">
        <v>82</v>
      </c>
      <c r="B39" s="43">
        <v>0</v>
      </c>
      <c r="C39" s="43">
        <v>0</v>
      </c>
      <c r="D39" s="43">
        <v>0</v>
      </c>
      <c r="E39" s="43">
        <v>0</v>
      </c>
      <c r="F39" s="43">
        <v>593.9</v>
      </c>
      <c r="G39" s="43">
        <v>0</v>
      </c>
      <c r="H39" s="43">
        <v>0</v>
      </c>
      <c r="I39" s="43">
        <v>0</v>
      </c>
      <c r="J39" s="43">
        <v>0</v>
      </c>
      <c r="K39" s="43">
        <v>0</v>
      </c>
      <c r="L39" s="43">
        <v>0</v>
      </c>
      <c r="M39" s="43">
        <v>36.5</v>
      </c>
      <c r="N39" s="43">
        <v>37.700000000000003</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c r="AN39" s="43"/>
      <c r="AO39" s="43"/>
      <c r="AP39" s="43">
        <v>0</v>
      </c>
      <c r="AQ39" s="43">
        <v>0</v>
      </c>
      <c r="AR39" s="43">
        <v>0</v>
      </c>
    </row>
    <row r="40" spans="1:44" outlineLevel="1" x14ac:dyDescent="0.2">
      <c r="A40" s="14" t="s">
        <v>33</v>
      </c>
      <c r="B40" s="43">
        <v>0</v>
      </c>
      <c r="C40" s="43">
        <v>0.9</v>
      </c>
      <c r="D40" s="43">
        <v>0.9</v>
      </c>
      <c r="E40" s="43">
        <v>1.2</v>
      </c>
      <c r="F40" s="43">
        <v>6.2</v>
      </c>
      <c r="G40" s="43">
        <v>0</v>
      </c>
      <c r="H40" s="43">
        <v>0</v>
      </c>
      <c r="I40" s="43">
        <v>0</v>
      </c>
      <c r="J40" s="43">
        <v>0</v>
      </c>
      <c r="K40" s="43">
        <v>0</v>
      </c>
      <c r="L40" s="43">
        <v>0</v>
      </c>
      <c r="M40" s="43">
        <v>1.1000000000000001</v>
      </c>
      <c r="N40" s="43">
        <v>1.1000000000000001</v>
      </c>
      <c r="O40" s="43">
        <v>0</v>
      </c>
      <c r="P40" s="43">
        <v>0</v>
      </c>
      <c r="Q40" s="43">
        <v>0</v>
      </c>
      <c r="R40" s="43">
        <v>0</v>
      </c>
      <c r="S40" s="43">
        <v>0</v>
      </c>
      <c r="T40" s="43">
        <v>0</v>
      </c>
      <c r="U40" s="43">
        <v>0</v>
      </c>
      <c r="V40" s="43">
        <v>0</v>
      </c>
      <c r="W40" s="43">
        <v>0</v>
      </c>
      <c r="X40" s="43">
        <v>0</v>
      </c>
      <c r="Y40" s="43">
        <v>0</v>
      </c>
      <c r="Z40" s="43">
        <v>0</v>
      </c>
      <c r="AA40" s="43">
        <v>62.7</v>
      </c>
      <c r="AB40" s="43">
        <v>60.5</v>
      </c>
      <c r="AC40" s="43">
        <v>59.9</v>
      </c>
      <c r="AD40" s="43">
        <v>59</v>
      </c>
      <c r="AE40" s="43">
        <v>0</v>
      </c>
      <c r="AF40" s="43">
        <v>0</v>
      </c>
      <c r="AG40" s="43">
        <v>0</v>
      </c>
      <c r="AH40" s="43">
        <v>0</v>
      </c>
      <c r="AI40" s="43">
        <v>0</v>
      </c>
      <c r="AJ40" s="43">
        <v>0</v>
      </c>
      <c r="AK40" s="43">
        <v>0</v>
      </c>
      <c r="AL40" s="43">
        <v>0</v>
      </c>
      <c r="AM40" s="43"/>
      <c r="AN40" s="43"/>
      <c r="AO40" s="43"/>
      <c r="AP40" s="43">
        <v>0</v>
      </c>
      <c r="AQ40" s="43">
        <v>0</v>
      </c>
      <c r="AR40" s="43">
        <v>0</v>
      </c>
    </row>
    <row r="41" spans="1:44" outlineLevel="1" x14ac:dyDescent="0.2">
      <c r="A41" s="14" t="s">
        <v>34</v>
      </c>
      <c r="B41" s="43">
        <v>0</v>
      </c>
      <c r="C41" s="43">
        <v>2.8</v>
      </c>
      <c r="D41" s="43">
        <v>2.8</v>
      </c>
      <c r="E41" s="43">
        <v>2.8</v>
      </c>
      <c r="F41" s="43">
        <v>73.900000000000006</v>
      </c>
      <c r="G41" s="43">
        <v>0</v>
      </c>
      <c r="H41" s="43">
        <v>0</v>
      </c>
      <c r="I41" s="43">
        <v>0</v>
      </c>
      <c r="J41" s="43">
        <v>0</v>
      </c>
      <c r="K41" s="43">
        <v>0</v>
      </c>
      <c r="L41" s="43">
        <v>0</v>
      </c>
      <c r="M41" s="43">
        <v>0.6</v>
      </c>
      <c r="N41" s="43">
        <v>0.6</v>
      </c>
      <c r="O41" s="43">
        <v>0</v>
      </c>
      <c r="P41" s="43">
        <v>0</v>
      </c>
      <c r="Q41" s="43">
        <v>0</v>
      </c>
      <c r="R41" s="43">
        <v>0</v>
      </c>
      <c r="S41" s="43">
        <v>0</v>
      </c>
      <c r="T41" s="43">
        <v>0</v>
      </c>
      <c r="U41" s="43">
        <v>0</v>
      </c>
      <c r="V41" s="43">
        <v>0</v>
      </c>
      <c r="W41" s="43">
        <v>0</v>
      </c>
      <c r="X41" s="43">
        <v>0</v>
      </c>
      <c r="Y41" s="43">
        <v>0</v>
      </c>
      <c r="Z41" s="43">
        <v>0</v>
      </c>
      <c r="AA41" s="43">
        <v>0.4</v>
      </c>
      <c r="AB41" s="43">
        <v>0.4</v>
      </c>
      <c r="AC41" s="43">
        <v>0.3</v>
      </c>
      <c r="AD41" s="43">
        <v>0.5</v>
      </c>
      <c r="AE41" s="43">
        <v>0</v>
      </c>
      <c r="AF41" s="43">
        <v>0</v>
      </c>
      <c r="AG41" s="43">
        <v>0</v>
      </c>
      <c r="AH41" s="43">
        <v>0</v>
      </c>
      <c r="AI41" s="43">
        <v>0</v>
      </c>
      <c r="AJ41" s="43">
        <v>0</v>
      </c>
      <c r="AK41" s="43">
        <v>0</v>
      </c>
      <c r="AL41" s="43">
        <v>0</v>
      </c>
      <c r="AM41" s="43"/>
      <c r="AN41" s="43"/>
      <c r="AO41" s="43"/>
      <c r="AP41" s="43">
        <v>0</v>
      </c>
      <c r="AQ41" s="43">
        <v>0</v>
      </c>
      <c r="AR41" s="43">
        <v>0</v>
      </c>
    </row>
    <row r="42" spans="1:44" outlineLevel="1" x14ac:dyDescent="0.2">
      <c r="A42" s="14" t="s">
        <v>38</v>
      </c>
      <c r="B42" s="43">
        <v>0</v>
      </c>
      <c r="C42" s="43">
        <v>36.299999999999997</v>
      </c>
      <c r="D42" s="43">
        <v>36.5</v>
      </c>
      <c r="E42" s="43">
        <v>38.5</v>
      </c>
      <c r="F42" s="43">
        <v>30.8</v>
      </c>
      <c r="G42" s="43">
        <v>0</v>
      </c>
      <c r="H42" s="43">
        <v>0</v>
      </c>
      <c r="I42" s="43">
        <v>0</v>
      </c>
      <c r="J42" s="43">
        <v>0</v>
      </c>
      <c r="K42" s="43">
        <v>0</v>
      </c>
      <c r="L42" s="43">
        <v>0</v>
      </c>
      <c r="M42" s="43">
        <v>2.2000000000000002</v>
      </c>
      <c r="N42" s="43">
        <v>2.2999999999999998</v>
      </c>
      <c r="O42" s="43">
        <v>0</v>
      </c>
      <c r="P42" s="43">
        <v>0</v>
      </c>
      <c r="Q42" s="43">
        <v>0</v>
      </c>
      <c r="R42" s="43">
        <v>0</v>
      </c>
      <c r="S42" s="43">
        <v>0</v>
      </c>
      <c r="T42" s="43">
        <v>0</v>
      </c>
      <c r="U42" s="43">
        <v>0</v>
      </c>
      <c r="V42" s="43">
        <v>0</v>
      </c>
      <c r="W42" s="43">
        <v>0</v>
      </c>
      <c r="X42" s="43">
        <v>0</v>
      </c>
      <c r="Y42" s="43">
        <v>0</v>
      </c>
      <c r="Z42" s="43">
        <v>0</v>
      </c>
      <c r="AA42" s="43">
        <v>32.799999999999997</v>
      </c>
      <c r="AB42" s="43">
        <v>27.7</v>
      </c>
      <c r="AC42" s="43">
        <v>24.9</v>
      </c>
      <c r="AD42" s="43">
        <v>22.9</v>
      </c>
      <c r="AE42" s="43">
        <v>0</v>
      </c>
      <c r="AF42" s="43">
        <v>0</v>
      </c>
      <c r="AG42" s="43">
        <v>0</v>
      </c>
      <c r="AH42" s="43">
        <v>0</v>
      </c>
      <c r="AI42" s="43">
        <v>0</v>
      </c>
      <c r="AJ42" s="43">
        <v>0</v>
      </c>
      <c r="AK42" s="43">
        <v>0</v>
      </c>
      <c r="AL42" s="43">
        <v>0</v>
      </c>
      <c r="AM42" s="43"/>
      <c r="AN42" s="43"/>
      <c r="AO42" s="43"/>
      <c r="AP42" s="43">
        <v>0</v>
      </c>
      <c r="AQ42" s="43">
        <v>0</v>
      </c>
      <c r="AR42" s="43">
        <v>0</v>
      </c>
    </row>
    <row r="43" spans="1:44" x14ac:dyDescent="0.2">
      <c r="A43" s="1" t="s">
        <v>347</v>
      </c>
      <c r="B43" s="42">
        <v>56674.5</v>
      </c>
      <c r="C43" s="42">
        <v>65688</v>
      </c>
      <c r="D43" s="42">
        <v>73028</v>
      </c>
      <c r="E43" s="42">
        <v>76205.3</v>
      </c>
      <c r="F43" s="42">
        <v>74252.100000000006</v>
      </c>
      <c r="G43" s="42">
        <v>67935.5</v>
      </c>
      <c r="H43" s="42">
        <v>70831.199999999997</v>
      </c>
      <c r="I43" s="42">
        <v>78765.2</v>
      </c>
      <c r="J43" s="42">
        <v>80950.3</v>
      </c>
      <c r="K43" s="42">
        <v>100479.8</v>
      </c>
      <c r="L43" s="42">
        <v>114089.9</v>
      </c>
      <c r="M43" s="42">
        <v>142746.79999999999</v>
      </c>
      <c r="N43" s="42">
        <v>167472.29999999996</v>
      </c>
      <c r="O43" s="42">
        <v>207299.29999999996</v>
      </c>
      <c r="P43" s="42">
        <v>221500.4</v>
      </c>
      <c r="Q43" s="42">
        <v>216483.9</v>
      </c>
      <c r="R43" s="42">
        <v>218496.2</v>
      </c>
      <c r="S43" s="42">
        <v>217712.7</v>
      </c>
      <c r="T43" s="42">
        <v>187121.5</v>
      </c>
      <c r="U43" s="42">
        <v>206693.6</v>
      </c>
      <c r="V43" s="42">
        <v>0</v>
      </c>
      <c r="W43" s="42">
        <v>0</v>
      </c>
      <c r="X43" s="42">
        <v>0</v>
      </c>
      <c r="Y43" s="42">
        <v>0</v>
      </c>
      <c r="Z43" s="42">
        <v>0</v>
      </c>
      <c r="AA43" s="42">
        <v>0</v>
      </c>
      <c r="AB43" s="42">
        <v>0</v>
      </c>
      <c r="AC43" s="42">
        <v>0</v>
      </c>
      <c r="AD43" s="42">
        <v>0</v>
      </c>
      <c r="AE43" s="42">
        <v>0</v>
      </c>
      <c r="AF43" s="42">
        <v>0</v>
      </c>
      <c r="AG43" s="42">
        <v>0</v>
      </c>
      <c r="AH43" s="42">
        <v>0</v>
      </c>
      <c r="AI43" s="42">
        <v>0</v>
      </c>
      <c r="AJ43" s="42">
        <v>0</v>
      </c>
      <c r="AK43" s="42">
        <v>0</v>
      </c>
      <c r="AL43" s="42">
        <v>0</v>
      </c>
      <c r="AM43" s="42"/>
      <c r="AN43" s="42"/>
      <c r="AO43" s="42"/>
      <c r="AP43" s="42">
        <v>0</v>
      </c>
      <c r="AQ43" s="42">
        <v>0</v>
      </c>
      <c r="AR43" s="42">
        <v>0</v>
      </c>
    </row>
    <row r="44" spans="1:44" outlineLevel="1" x14ac:dyDescent="0.2">
      <c r="A44" s="14" t="s">
        <v>187</v>
      </c>
      <c r="B44" s="43">
        <v>17903.5</v>
      </c>
      <c r="C44" s="43">
        <v>25202.799999999999</v>
      </c>
      <c r="D44" s="43">
        <v>28485</v>
      </c>
      <c r="E44" s="43">
        <v>32472.2</v>
      </c>
      <c r="F44" s="43">
        <v>29660.3</v>
      </c>
      <c r="G44" s="43">
        <v>20427.900000000001</v>
      </c>
      <c r="H44" s="43">
        <v>24670.799999999999</v>
      </c>
      <c r="I44" s="43">
        <v>31057.9</v>
      </c>
      <c r="J44" s="43">
        <v>34444.699999999997</v>
      </c>
      <c r="K44" s="43">
        <v>52121.8</v>
      </c>
      <c r="L44" s="43">
        <v>60419.9</v>
      </c>
      <c r="M44" s="43">
        <v>83674.100000000006</v>
      </c>
      <c r="N44" s="43">
        <v>105016</v>
      </c>
      <c r="O44" s="43">
        <v>121231.4</v>
      </c>
      <c r="P44" s="43">
        <v>128278.5</v>
      </c>
      <c r="Q44" s="43">
        <v>127780.59999999999</v>
      </c>
      <c r="R44" s="43">
        <v>135133.6</v>
      </c>
      <c r="S44" s="43">
        <v>132940.79999999999</v>
      </c>
      <c r="T44" s="43">
        <v>99365.9</v>
      </c>
      <c r="U44" s="43">
        <v>122716</v>
      </c>
      <c r="V44" s="43">
        <v>0</v>
      </c>
      <c r="W44" s="43">
        <v>0</v>
      </c>
      <c r="X44" s="43">
        <v>0</v>
      </c>
      <c r="Y44" s="43">
        <v>0</v>
      </c>
      <c r="Z44" s="43">
        <v>0</v>
      </c>
      <c r="AA44" s="43">
        <v>0</v>
      </c>
      <c r="AB44" s="43">
        <v>0</v>
      </c>
      <c r="AC44" s="43">
        <v>0</v>
      </c>
      <c r="AD44" s="43">
        <v>0</v>
      </c>
      <c r="AE44" s="43">
        <v>0</v>
      </c>
      <c r="AF44" s="43">
        <v>0</v>
      </c>
      <c r="AG44" s="43">
        <v>0</v>
      </c>
      <c r="AH44" s="43">
        <v>0</v>
      </c>
      <c r="AI44" s="43">
        <v>0</v>
      </c>
      <c r="AJ44" s="43">
        <v>0</v>
      </c>
      <c r="AK44" s="43">
        <v>0</v>
      </c>
      <c r="AL44" s="43">
        <v>0</v>
      </c>
      <c r="AM44" s="43"/>
      <c r="AN44" s="43"/>
      <c r="AO44" s="43"/>
      <c r="AP44" s="43">
        <v>0</v>
      </c>
      <c r="AQ44" s="43">
        <v>0</v>
      </c>
      <c r="AR44" s="43">
        <v>0</v>
      </c>
    </row>
    <row r="45" spans="1:44" outlineLevel="1" x14ac:dyDescent="0.2">
      <c r="A45" s="14" t="s">
        <v>85</v>
      </c>
      <c r="B45" s="43">
        <v>8172.7</v>
      </c>
      <c r="C45" s="43">
        <v>8315.9</v>
      </c>
      <c r="D45" s="43">
        <v>9886.2999999999993</v>
      </c>
      <c r="E45" s="43">
        <v>10575.1</v>
      </c>
      <c r="F45" s="43">
        <v>9780</v>
      </c>
      <c r="G45" s="43">
        <v>11791.8</v>
      </c>
      <c r="H45" s="43">
        <v>7793</v>
      </c>
      <c r="I45" s="43">
        <v>9293.9</v>
      </c>
      <c r="J45" s="43">
        <v>7660</v>
      </c>
      <c r="K45" s="43">
        <v>7904.0999999999995</v>
      </c>
      <c r="L45" s="43">
        <v>9538.5999999999985</v>
      </c>
      <c r="M45" s="43">
        <v>12055.6</v>
      </c>
      <c r="N45" s="43">
        <v>15060.300000000001</v>
      </c>
      <c r="O45" s="43">
        <v>33570.399999999994</v>
      </c>
      <c r="P45" s="43">
        <v>45028.799999999996</v>
      </c>
      <c r="Q45" s="43">
        <v>41801.899999999994</v>
      </c>
      <c r="R45" s="43">
        <v>39809.299999999996</v>
      </c>
      <c r="S45" s="43">
        <v>43141.2</v>
      </c>
      <c r="T45" s="43">
        <v>46132.700000000004</v>
      </c>
      <c r="U45" s="43">
        <v>41855.9</v>
      </c>
      <c r="V45" s="43">
        <v>0</v>
      </c>
      <c r="W45" s="43">
        <v>0</v>
      </c>
      <c r="X45" s="43">
        <v>0</v>
      </c>
      <c r="Y45" s="43">
        <v>0</v>
      </c>
      <c r="Z45" s="43">
        <v>0</v>
      </c>
      <c r="AA45" s="43">
        <v>0</v>
      </c>
      <c r="AB45" s="43">
        <v>0</v>
      </c>
      <c r="AC45" s="43">
        <v>0</v>
      </c>
      <c r="AD45" s="43">
        <v>0</v>
      </c>
      <c r="AE45" s="43">
        <v>0</v>
      </c>
      <c r="AF45" s="43">
        <v>0</v>
      </c>
      <c r="AG45" s="43">
        <v>0</v>
      </c>
      <c r="AH45" s="43">
        <v>0</v>
      </c>
      <c r="AI45" s="43">
        <v>0</v>
      </c>
      <c r="AJ45" s="43">
        <v>0</v>
      </c>
      <c r="AK45" s="43">
        <v>0</v>
      </c>
      <c r="AL45" s="43">
        <v>0</v>
      </c>
      <c r="AM45" s="43"/>
      <c r="AN45" s="43"/>
      <c r="AO45" s="43"/>
      <c r="AP45" s="43">
        <v>0</v>
      </c>
      <c r="AQ45" s="43">
        <v>0</v>
      </c>
      <c r="AR45" s="43">
        <v>0</v>
      </c>
    </row>
    <row r="46" spans="1:44" outlineLevel="1" x14ac:dyDescent="0.2">
      <c r="A46" s="14" t="s">
        <v>84</v>
      </c>
      <c r="B46" s="43">
        <v>16123.5</v>
      </c>
      <c r="C46" s="43">
        <v>16059.3</v>
      </c>
      <c r="D46" s="43">
        <v>15701.1</v>
      </c>
      <c r="E46" s="43">
        <v>15809.9</v>
      </c>
      <c r="F46" s="43">
        <v>12099.1</v>
      </c>
      <c r="G46" s="43">
        <v>12636.5</v>
      </c>
      <c r="H46" s="43">
        <v>16642.599999999999</v>
      </c>
      <c r="I46" s="43">
        <v>19158.8</v>
      </c>
      <c r="J46" s="43">
        <v>20087.5</v>
      </c>
      <c r="K46" s="43">
        <v>17410.7</v>
      </c>
      <c r="L46" s="43">
        <v>19030.5</v>
      </c>
      <c r="M46" s="43">
        <v>19508.399999999998</v>
      </c>
      <c r="N46" s="43">
        <v>23840.2</v>
      </c>
      <c r="O46" s="43">
        <v>25406.6</v>
      </c>
      <c r="P46" s="43">
        <v>24698.199999999997</v>
      </c>
      <c r="Q46" s="43">
        <v>22793.9</v>
      </c>
      <c r="R46" s="43">
        <v>21438</v>
      </c>
      <c r="S46" s="43">
        <v>19635.099999999999</v>
      </c>
      <c r="T46" s="43">
        <v>18681.7</v>
      </c>
      <c r="U46" s="43">
        <v>18560.400000000001</v>
      </c>
      <c r="V46" s="43">
        <v>0</v>
      </c>
      <c r="W46" s="43">
        <v>0</v>
      </c>
      <c r="X46" s="43">
        <v>0</v>
      </c>
      <c r="Y46" s="43">
        <v>0</v>
      </c>
      <c r="Z46" s="43">
        <v>0</v>
      </c>
      <c r="AA46" s="43">
        <v>0</v>
      </c>
      <c r="AB46" s="43">
        <v>0</v>
      </c>
      <c r="AC46" s="43">
        <v>0</v>
      </c>
      <c r="AD46" s="43">
        <v>0</v>
      </c>
      <c r="AE46" s="43">
        <v>0</v>
      </c>
      <c r="AF46" s="43">
        <v>0</v>
      </c>
      <c r="AG46" s="43">
        <v>0</v>
      </c>
      <c r="AH46" s="43">
        <v>0</v>
      </c>
      <c r="AI46" s="43">
        <v>0</v>
      </c>
      <c r="AJ46" s="43">
        <v>0</v>
      </c>
      <c r="AK46" s="43">
        <v>0</v>
      </c>
      <c r="AL46" s="43">
        <v>0</v>
      </c>
      <c r="AM46" s="43"/>
      <c r="AN46" s="43"/>
      <c r="AO46" s="43"/>
      <c r="AP46" s="43">
        <v>0</v>
      </c>
      <c r="AQ46" s="43">
        <v>0</v>
      </c>
      <c r="AR46" s="43">
        <v>0</v>
      </c>
    </row>
    <row r="47" spans="1:44" outlineLevel="1" x14ac:dyDescent="0.2">
      <c r="A47" s="14" t="s">
        <v>83</v>
      </c>
      <c r="B47" s="43">
        <v>12999.3</v>
      </c>
      <c r="C47" s="43">
        <v>15710.3</v>
      </c>
      <c r="D47" s="43">
        <v>18166.599999999999</v>
      </c>
      <c r="E47" s="43">
        <v>17048.900000000001</v>
      </c>
      <c r="F47" s="43">
        <v>22512.1</v>
      </c>
      <c r="G47" s="43">
        <v>22851.8</v>
      </c>
      <c r="H47" s="43">
        <v>21618.2</v>
      </c>
      <c r="I47" s="43">
        <v>19148.3</v>
      </c>
      <c r="J47" s="43">
        <v>18678.400000000001</v>
      </c>
      <c r="K47" s="43">
        <v>22962</v>
      </c>
      <c r="L47" s="43">
        <v>24653.5</v>
      </c>
      <c r="M47" s="43">
        <v>25918</v>
      </c>
      <c r="N47" s="43">
        <v>21599.1</v>
      </c>
      <c r="O47" s="43">
        <v>19957</v>
      </c>
      <c r="P47" s="43">
        <v>19175.2</v>
      </c>
      <c r="Q47" s="43">
        <v>21714.6</v>
      </c>
      <c r="R47" s="43">
        <v>21977.300000000003</v>
      </c>
      <c r="S47" s="43">
        <v>21857.7</v>
      </c>
      <c r="T47" s="43">
        <v>22803.199999999997</v>
      </c>
      <c r="U47" s="43">
        <v>23423.599999999999</v>
      </c>
      <c r="V47" s="43">
        <v>0</v>
      </c>
      <c r="W47" s="43">
        <v>0</v>
      </c>
      <c r="X47" s="43">
        <v>0</v>
      </c>
      <c r="Y47" s="43">
        <v>0</v>
      </c>
      <c r="Z47" s="43">
        <v>0</v>
      </c>
      <c r="AA47" s="43">
        <v>0</v>
      </c>
      <c r="AB47" s="43">
        <v>0</v>
      </c>
      <c r="AC47" s="43">
        <v>0</v>
      </c>
      <c r="AD47" s="43">
        <v>0</v>
      </c>
      <c r="AE47" s="43">
        <v>0</v>
      </c>
      <c r="AF47" s="43">
        <v>0</v>
      </c>
      <c r="AG47" s="43">
        <v>0</v>
      </c>
      <c r="AH47" s="43">
        <v>0</v>
      </c>
      <c r="AI47" s="43">
        <v>0</v>
      </c>
      <c r="AJ47" s="43">
        <v>0</v>
      </c>
      <c r="AK47" s="43">
        <v>0</v>
      </c>
      <c r="AL47" s="43">
        <v>0</v>
      </c>
      <c r="AM47" s="43"/>
      <c r="AN47" s="43"/>
      <c r="AO47" s="43"/>
      <c r="AP47" s="43">
        <v>0</v>
      </c>
      <c r="AQ47" s="43">
        <v>0</v>
      </c>
      <c r="AR47" s="43">
        <v>0</v>
      </c>
    </row>
    <row r="48" spans="1:44" outlineLevel="1" x14ac:dyDescent="0.2">
      <c r="A48" s="14" t="s">
        <v>286</v>
      </c>
      <c r="B48" s="43">
        <v>0</v>
      </c>
      <c r="C48" s="43">
        <v>0</v>
      </c>
      <c r="D48" s="43">
        <v>0</v>
      </c>
      <c r="E48" s="43">
        <v>0</v>
      </c>
      <c r="F48" s="43">
        <v>0</v>
      </c>
      <c r="G48" s="43">
        <v>0</v>
      </c>
      <c r="H48" s="43">
        <v>0</v>
      </c>
      <c r="I48" s="43">
        <v>0</v>
      </c>
      <c r="J48" s="43">
        <v>0</v>
      </c>
      <c r="K48" s="43">
        <v>0</v>
      </c>
      <c r="L48" s="43">
        <v>0</v>
      </c>
      <c r="M48" s="43">
        <v>0</v>
      </c>
      <c r="N48" s="43">
        <v>0</v>
      </c>
      <c r="O48" s="43">
        <v>0</v>
      </c>
      <c r="P48" s="43">
        <v>0</v>
      </c>
      <c r="Q48" s="43">
        <v>0</v>
      </c>
      <c r="R48" s="43">
        <v>0</v>
      </c>
      <c r="S48" s="43">
        <v>0</v>
      </c>
      <c r="T48" s="43">
        <v>0</v>
      </c>
      <c r="U48" s="43">
        <v>0</v>
      </c>
      <c r="V48" s="43">
        <v>0</v>
      </c>
      <c r="W48" s="43">
        <v>0</v>
      </c>
      <c r="X48" s="43">
        <v>0</v>
      </c>
      <c r="Y48" s="43">
        <v>0</v>
      </c>
      <c r="Z48" s="43">
        <v>0</v>
      </c>
      <c r="AA48" s="43">
        <v>0</v>
      </c>
      <c r="AB48" s="43">
        <v>0</v>
      </c>
      <c r="AC48" s="43">
        <v>0</v>
      </c>
      <c r="AD48" s="43">
        <v>0</v>
      </c>
      <c r="AE48" s="43">
        <v>0</v>
      </c>
      <c r="AF48" s="43">
        <v>0</v>
      </c>
      <c r="AG48" s="43">
        <v>0</v>
      </c>
      <c r="AH48" s="43">
        <v>0</v>
      </c>
      <c r="AI48" s="43">
        <v>0</v>
      </c>
      <c r="AJ48" s="43">
        <v>0</v>
      </c>
      <c r="AK48" s="43">
        <v>0</v>
      </c>
      <c r="AL48" s="43">
        <v>0</v>
      </c>
      <c r="AM48" s="43"/>
      <c r="AN48" s="43"/>
      <c r="AO48" s="43"/>
      <c r="AP48" s="43">
        <v>0</v>
      </c>
      <c r="AQ48" s="43">
        <v>0</v>
      </c>
      <c r="AR48" s="43">
        <v>0</v>
      </c>
    </row>
    <row r="49" spans="1:44" outlineLevel="1" x14ac:dyDescent="0.2">
      <c r="A49" s="14" t="s">
        <v>73</v>
      </c>
      <c r="B49" s="43">
        <v>101.7</v>
      </c>
      <c r="C49" s="43">
        <v>101.8</v>
      </c>
      <c r="D49" s="43">
        <v>102</v>
      </c>
      <c r="E49" s="43">
        <v>101.9</v>
      </c>
      <c r="F49" s="43">
        <v>41.1</v>
      </c>
      <c r="G49" s="43">
        <v>66.599999999999994</v>
      </c>
      <c r="H49" s="43">
        <v>12.9</v>
      </c>
      <c r="I49" s="43">
        <v>11.6</v>
      </c>
      <c r="J49" s="43">
        <v>13.6</v>
      </c>
      <c r="K49" s="43">
        <v>13.8</v>
      </c>
      <c r="L49" s="43">
        <v>13.4</v>
      </c>
      <c r="M49" s="43">
        <v>12.2</v>
      </c>
      <c r="N49" s="43">
        <v>119.4</v>
      </c>
      <c r="O49" s="43">
        <v>119.4</v>
      </c>
      <c r="P49" s="43">
        <v>119.3</v>
      </c>
      <c r="Q49" s="43">
        <v>119.3827</v>
      </c>
      <c r="R49" s="43">
        <v>119.4</v>
      </c>
      <c r="S49" s="43">
        <v>119.4</v>
      </c>
      <c r="T49" s="43">
        <v>119.5</v>
      </c>
      <c r="U49" s="43">
        <v>119.2</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c r="AN49" s="43"/>
      <c r="AO49" s="43"/>
      <c r="AP49" s="43">
        <v>0</v>
      </c>
      <c r="AQ49" s="43">
        <v>0</v>
      </c>
      <c r="AR49" s="43">
        <v>0</v>
      </c>
    </row>
    <row r="50" spans="1:44" outlineLevel="1" x14ac:dyDescent="0.2">
      <c r="A50" s="14" t="s">
        <v>87</v>
      </c>
      <c r="B50" s="43">
        <v>66.2</v>
      </c>
      <c r="C50" s="43">
        <v>66.5</v>
      </c>
      <c r="D50" s="43">
        <v>45.9</v>
      </c>
      <c r="E50" s="43">
        <v>46</v>
      </c>
      <c r="F50" s="43">
        <v>46</v>
      </c>
      <c r="G50" s="43">
        <v>46.1</v>
      </c>
      <c r="H50" s="43">
        <v>20.8</v>
      </c>
      <c r="I50" s="43">
        <v>21</v>
      </c>
      <c r="J50" s="43">
        <v>20.6</v>
      </c>
      <c r="K50" s="43">
        <v>20.6</v>
      </c>
      <c r="L50" s="43">
        <v>23.7</v>
      </c>
      <c r="M50" s="43">
        <v>22.9</v>
      </c>
      <c r="N50" s="43">
        <v>26.2</v>
      </c>
      <c r="O50" s="43">
        <v>25.8</v>
      </c>
      <c r="P50" s="43">
        <v>25.6</v>
      </c>
      <c r="Q50" s="43">
        <v>25.517299999999999</v>
      </c>
      <c r="R50" s="43">
        <v>18.600000000000001</v>
      </c>
      <c r="S50" s="43">
        <v>18.5</v>
      </c>
      <c r="T50" s="43">
        <v>18.5</v>
      </c>
      <c r="U50" s="43">
        <v>18.5</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c r="AN50" s="43"/>
      <c r="AO50" s="43"/>
      <c r="AP50" s="43">
        <v>0</v>
      </c>
      <c r="AQ50" s="43">
        <v>0</v>
      </c>
      <c r="AR50" s="43">
        <v>0</v>
      </c>
    </row>
    <row r="51" spans="1:44" outlineLevel="1" x14ac:dyDescent="0.2">
      <c r="A51" s="14" t="s">
        <v>224</v>
      </c>
      <c r="B51" s="43">
        <v>0</v>
      </c>
      <c r="C51" s="43">
        <v>0</v>
      </c>
      <c r="D51" s="43">
        <v>0</v>
      </c>
      <c r="E51" s="43">
        <v>0</v>
      </c>
      <c r="F51" s="43">
        <v>0</v>
      </c>
      <c r="G51" s="43">
        <v>0</v>
      </c>
      <c r="H51" s="43">
        <v>0</v>
      </c>
      <c r="I51" s="43">
        <v>0</v>
      </c>
      <c r="J51" s="43">
        <v>0</v>
      </c>
      <c r="K51" s="43">
        <v>0</v>
      </c>
      <c r="L51" s="43">
        <v>0</v>
      </c>
      <c r="M51" s="43">
        <v>0</v>
      </c>
      <c r="N51" s="43">
        <v>0</v>
      </c>
      <c r="O51" s="43">
        <v>4725.8999999999996</v>
      </c>
      <c r="P51" s="43">
        <v>1927</v>
      </c>
      <c r="Q51" s="43">
        <v>2248</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c r="AN51" s="43"/>
      <c r="AO51" s="43"/>
      <c r="AP51" s="43">
        <v>0</v>
      </c>
      <c r="AQ51" s="43">
        <v>0</v>
      </c>
      <c r="AR51" s="43">
        <v>0</v>
      </c>
    </row>
    <row r="52" spans="1:44" outlineLevel="1" x14ac:dyDescent="0.2">
      <c r="A52" s="14" t="s">
        <v>86</v>
      </c>
      <c r="B52" s="43">
        <v>244</v>
      </c>
      <c r="C52" s="43">
        <v>231.5</v>
      </c>
      <c r="D52" s="43">
        <v>641.1</v>
      </c>
      <c r="E52" s="43">
        <v>151.4</v>
      </c>
      <c r="F52" s="43">
        <v>113.5</v>
      </c>
      <c r="G52" s="43">
        <v>114.8</v>
      </c>
      <c r="H52" s="43">
        <v>72.900000000000006</v>
      </c>
      <c r="I52" s="43">
        <v>73.599999999999994</v>
      </c>
      <c r="J52" s="43">
        <v>45.5</v>
      </c>
      <c r="K52" s="43">
        <v>46.8</v>
      </c>
      <c r="L52" s="43">
        <v>0</v>
      </c>
      <c r="M52" s="43">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c r="AN52" s="43"/>
      <c r="AO52" s="43"/>
      <c r="AP52" s="43">
        <v>0</v>
      </c>
      <c r="AQ52" s="43">
        <v>0</v>
      </c>
      <c r="AR52" s="43">
        <v>0</v>
      </c>
    </row>
    <row r="53" spans="1:44" outlineLevel="1" x14ac:dyDescent="0.2">
      <c r="A53" s="14" t="s">
        <v>88</v>
      </c>
      <c r="B53" s="43">
        <v>1063.5999999999999</v>
      </c>
      <c r="C53" s="43">
        <v>0</v>
      </c>
      <c r="D53" s="43">
        <v>0</v>
      </c>
      <c r="E53" s="43">
        <v>0</v>
      </c>
      <c r="F53" s="43">
        <v>0</v>
      </c>
      <c r="G53" s="43">
        <v>0</v>
      </c>
      <c r="H53" s="43">
        <v>0</v>
      </c>
      <c r="I53" s="43">
        <v>0</v>
      </c>
      <c r="J53" s="43">
        <v>0</v>
      </c>
      <c r="K53" s="43">
        <v>0</v>
      </c>
      <c r="L53" s="43">
        <v>410.3</v>
      </c>
      <c r="M53" s="43">
        <v>1555.6</v>
      </c>
      <c r="N53" s="43">
        <v>1811.1</v>
      </c>
      <c r="O53" s="43">
        <v>2262.7999999999997</v>
      </c>
      <c r="P53" s="43">
        <v>2247.8000000000002</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c r="AN53" s="43"/>
      <c r="AO53" s="43"/>
      <c r="AP53" s="43">
        <v>0</v>
      </c>
      <c r="AQ53" s="43">
        <v>0</v>
      </c>
      <c r="AR53" s="43">
        <v>0</v>
      </c>
    </row>
    <row r="54" spans="1:44" x14ac:dyDescent="0.2">
      <c r="A54" s="19" t="s">
        <v>348</v>
      </c>
      <c r="B54" s="42">
        <v>0</v>
      </c>
      <c r="C54" s="42">
        <v>0</v>
      </c>
      <c r="D54" s="42">
        <v>0</v>
      </c>
      <c r="E54" s="42">
        <v>0</v>
      </c>
      <c r="F54" s="42">
        <v>0</v>
      </c>
      <c r="G54" s="42">
        <v>0</v>
      </c>
      <c r="H54" s="42">
        <v>0</v>
      </c>
      <c r="I54" s="42">
        <v>0</v>
      </c>
      <c r="J54" s="42">
        <v>0</v>
      </c>
      <c r="K54" s="42">
        <v>0</v>
      </c>
      <c r="L54" s="42">
        <v>0</v>
      </c>
      <c r="M54" s="42">
        <v>0</v>
      </c>
      <c r="N54" s="42">
        <v>0</v>
      </c>
      <c r="O54" s="42">
        <v>0</v>
      </c>
      <c r="P54" s="42">
        <v>0</v>
      </c>
      <c r="Q54" s="42">
        <v>0</v>
      </c>
      <c r="R54" s="42">
        <v>0</v>
      </c>
      <c r="S54" s="42">
        <v>0</v>
      </c>
      <c r="T54" s="42">
        <v>0</v>
      </c>
      <c r="U54" s="42">
        <v>0</v>
      </c>
      <c r="V54" s="42">
        <v>207497.1</v>
      </c>
      <c r="W54" s="42">
        <v>236845.7</v>
      </c>
      <c r="X54" s="42">
        <v>238508.3</v>
      </c>
      <c r="Y54" s="42">
        <v>236173.7</v>
      </c>
      <c r="Z54" s="42">
        <v>210752.4</v>
      </c>
      <c r="AA54" s="42">
        <v>188442.4</v>
      </c>
      <c r="AB54" s="42">
        <v>171311.7</v>
      </c>
      <c r="AC54" s="42">
        <v>162286.70000000001</v>
      </c>
      <c r="AD54" s="42">
        <v>179313.39999999997</v>
      </c>
      <c r="AE54" s="42">
        <v>194022</v>
      </c>
      <c r="AF54" s="42">
        <v>225073.3</v>
      </c>
      <c r="AG54" s="42">
        <v>182926.5</v>
      </c>
      <c r="AH54" s="42">
        <v>193302.7</v>
      </c>
      <c r="AI54" s="42">
        <v>195146.1</v>
      </c>
      <c r="AJ54" s="42">
        <v>207829.7</v>
      </c>
      <c r="AK54" s="42">
        <v>228129.3</v>
      </c>
      <c r="AL54" s="42">
        <v>237821.2</v>
      </c>
      <c r="AM54" s="42"/>
      <c r="AN54" s="42"/>
      <c r="AO54" s="42"/>
      <c r="AP54" s="42">
        <v>178023.3</v>
      </c>
      <c r="AQ54" s="42">
        <v>189387.9</v>
      </c>
      <c r="AR54" s="42">
        <v>180767.2</v>
      </c>
    </row>
    <row r="55" spans="1:44" outlineLevel="1" x14ac:dyDescent="0.2">
      <c r="A55" s="14" t="s">
        <v>187</v>
      </c>
      <c r="B55" s="43">
        <v>0</v>
      </c>
      <c r="C55" s="43">
        <v>0</v>
      </c>
      <c r="D55" s="43">
        <v>0</v>
      </c>
      <c r="E55" s="43">
        <v>0</v>
      </c>
      <c r="F55" s="43">
        <v>0</v>
      </c>
      <c r="G55" s="43">
        <v>0</v>
      </c>
      <c r="H55" s="43">
        <v>0</v>
      </c>
      <c r="I55" s="43">
        <v>0</v>
      </c>
      <c r="J55" s="43">
        <v>0</v>
      </c>
      <c r="K55" s="43">
        <v>0</v>
      </c>
      <c r="L55" s="43">
        <v>0</v>
      </c>
      <c r="M55" s="43">
        <v>0</v>
      </c>
      <c r="N55" s="43">
        <v>0</v>
      </c>
      <c r="O55" s="43">
        <v>0</v>
      </c>
      <c r="P55" s="43">
        <v>0</v>
      </c>
      <c r="Q55" s="43">
        <v>0</v>
      </c>
      <c r="R55" s="43">
        <v>0</v>
      </c>
      <c r="S55" s="43">
        <v>0</v>
      </c>
      <c r="T55" s="43">
        <v>0</v>
      </c>
      <c r="U55" s="43">
        <v>0</v>
      </c>
      <c r="V55" s="43">
        <v>119453.3</v>
      </c>
      <c r="W55" s="43">
        <v>114440</v>
      </c>
      <c r="X55" s="43">
        <v>128520.9</v>
      </c>
      <c r="Y55" s="43">
        <v>129866.9</v>
      </c>
      <c r="Z55" s="43">
        <v>133825.1</v>
      </c>
      <c r="AA55" s="43">
        <v>127736.9</v>
      </c>
      <c r="AB55" s="43">
        <v>104617.1</v>
      </c>
      <c r="AC55" s="43">
        <v>83821.100000000006</v>
      </c>
      <c r="AD55" s="43">
        <v>85834.099999999991</v>
      </c>
      <c r="AE55" s="43">
        <v>86567.3</v>
      </c>
      <c r="AF55" s="43">
        <v>80988.5</v>
      </c>
      <c r="AG55" s="43">
        <v>63555.1</v>
      </c>
      <c r="AH55" s="43">
        <v>83130</v>
      </c>
      <c r="AI55" s="43">
        <v>90514.1</v>
      </c>
      <c r="AJ55" s="43">
        <v>102883.9</v>
      </c>
      <c r="AK55" s="43">
        <v>107421.9</v>
      </c>
      <c r="AL55" s="43">
        <v>109622.39999999999</v>
      </c>
      <c r="AM55" s="43"/>
      <c r="AN55" s="43"/>
      <c r="AO55" s="43"/>
      <c r="AP55" s="43"/>
      <c r="AQ55" s="43"/>
      <c r="AR55" s="43"/>
    </row>
    <row r="56" spans="1:44" outlineLevel="1" x14ac:dyDescent="0.2">
      <c r="A56" s="14" t="s">
        <v>286</v>
      </c>
      <c r="B56" s="43">
        <v>0</v>
      </c>
      <c r="C56" s="43">
        <v>0</v>
      </c>
      <c r="D56" s="43">
        <v>0</v>
      </c>
      <c r="E56" s="43">
        <v>0</v>
      </c>
      <c r="F56" s="43">
        <v>0</v>
      </c>
      <c r="G56" s="43">
        <v>0</v>
      </c>
      <c r="H56" s="43">
        <v>0</v>
      </c>
      <c r="I56" s="43">
        <v>0</v>
      </c>
      <c r="J56" s="43">
        <v>0</v>
      </c>
      <c r="K56" s="43">
        <v>0</v>
      </c>
      <c r="L56" s="43">
        <v>0</v>
      </c>
      <c r="M56" s="43">
        <v>0</v>
      </c>
      <c r="N56" s="43">
        <v>0</v>
      </c>
      <c r="O56" s="43">
        <v>0</v>
      </c>
      <c r="P56" s="43">
        <v>0</v>
      </c>
      <c r="Q56" s="43">
        <v>0</v>
      </c>
      <c r="R56" s="43">
        <v>0</v>
      </c>
      <c r="S56" s="43">
        <v>0</v>
      </c>
      <c r="T56" s="43">
        <v>0</v>
      </c>
      <c r="U56" s="43">
        <v>0</v>
      </c>
      <c r="V56" s="43">
        <v>9062.5</v>
      </c>
      <c r="W56" s="43">
        <v>42953.7</v>
      </c>
      <c r="X56" s="43">
        <v>30371.5</v>
      </c>
      <c r="Y56" s="43">
        <v>32329.599999999999</v>
      </c>
      <c r="Z56" s="43">
        <v>10076.4</v>
      </c>
      <c r="AA56" s="43">
        <v>0</v>
      </c>
      <c r="AB56" s="43">
        <v>0</v>
      </c>
      <c r="AC56" s="43">
        <v>792.1</v>
      </c>
      <c r="AD56" s="43">
        <v>0</v>
      </c>
      <c r="AE56" s="43">
        <v>0</v>
      </c>
      <c r="AF56" s="43">
        <v>0</v>
      </c>
      <c r="AG56" s="43">
        <v>0</v>
      </c>
      <c r="AH56" s="43">
        <v>0</v>
      </c>
      <c r="AI56" s="43">
        <v>0</v>
      </c>
      <c r="AJ56" s="43">
        <v>0</v>
      </c>
      <c r="AK56" s="43">
        <v>0</v>
      </c>
      <c r="AL56" s="43">
        <v>0</v>
      </c>
      <c r="AM56" s="43"/>
      <c r="AN56" s="43"/>
      <c r="AO56" s="43"/>
      <c r="AP56" s="43"/>
      <c r="AQ56" s="43"/>
      <c r="AR56" s="43"/>
    </row>
    <row r="57" spans="1:44" outlineLevel="1" x14ac:dyDescent="0.2">
      <c r="A57" s="14" t="s">
        <v>224</v>
      </c>
      <c r="B57" s="43">
        <v>0</v>
      </c>
      <c r="C57" s="43">
        <v>0</v>
      </c>
      <c r="D57" s="43">
        <v>0</v>
      </c>
      <c r="E57" s="43">
        <v>0</v>
      </c>
      <c r="F57" s="43">
        <v>0</v>
      </c>
      <c r="G57" s="43">
        <v>0</v>
      </c>
      <c r="H57" s="43">
        <v>0</v>
      </c>
      <c r="I57" s="43">
        <v>0</v>
      </c>
      <c r="J57" s="43">
        <v>0</v>
      </c>
      <c r="K57" s="43">
        <v>0</v>
      </c>
      <c r="L57" s="43">
        <v>0</v>
      </c>
      <c r="M57" s="43">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34970.300000000003</v>
      </c>
      <c r="AG57" s="43">
        <v>0</v>
      </c>
      <c r="AH57" s="43">
        <v>0</v>
      </c>
      <c r="AI57" s="43">
        <v>0</v>
      </c>
      <c r="AJ57" s="43">
        <v>0</v>
      </c>
      <c r="AK57" s="43">
        <v>0</v>
      </c>
      <c r="AL57" s="43">
        <v>0</v>
      </c>
      <c r="AM57" s="43"/>
      <c r="AN57" s="43"/>
      <c r="AO57" s="43"/>
      <c r="AP57" s="43"/>
      <c r="AQ57" s="43"/>
      <c r="AR57" s="43"/>
    </row>
    <row r="58" spans="1:44" outlineLevel="1" x14ac:dyDescent="0.2">
      <c r="A58" s="9" t="s">
        <v>85</v>
      </c>
      <c r="B58" s="43">
        <v>0</v>
      </c>
      <c r="C58" s="43">
        <v>0</v>
      </c>
      <c r="D58" s="43">
        <v>0</v>
      </c>
      <c r="E58" s="43">
        <v>0</v>
      </c>
      <c r="F58" s="43">
        <v>0</v>
      </c>
      <c r="G58" s="43">
        <v>0</v>
      </c>
      <c r="H58" s="43">
        <v>0</v>
      </c>
      <c r="I58" s="43">
        <v>0</v>
      </c>
      <c r="J58" s="43">
        <v>0</v>
      </c>
      <c r="K58" s="43">
        <v>0</v>
      </c>
      <c r="L58" s="43">
        <v>0</v>
      </c>
      <c r="M58" s="43">
        <v>0</v>
      </c>
      <c r="N58" s="43">
        <v>0</v>
      </c>
      <c r="O58" s="43">
        <v>0</v>
      </c>
      <c r="P58" s="43">
        <v>0</v>
      </c>
      <c r="Q58" s="43">
        <v>0</v>
      </c>
      <c r="R58" s="43">
        <v>0</v>
      </c>
      <c r="S58" s="43">
        <v>0</v>
      </c>
      <c r="T58" s="43">
        <v>0</v>
      </c>
      <c r="U58" s="43">
        <v>0</v>
      </c>
      <c r="V58" s="43">
        <v>36051.5</v>
      </c>
      <c r="W58" s="43">
        <v>36108.699999999997</v>
      </c>
      <c r="X58" s="43">
        <v>37958.6</v>
      </c>
      <c r="Y58" s="43">
        <v>31887.3</v>
      </c>
      <c r="Z58" s="43">
        <v>25099.599999999999</v>
      </c>
      <c r="AA58" s="43">
        <v>18983.900000000001</v>
      </c>
      <c r="AB58" s="43">
        <v>24930.9</v>
      </c>
      <c r="AC58" s="43">
        <v>34355.300000000003</v>
      </c>
      <c r="AD58" s="43">
        <v>40479.800000000003</v>
      </c>
      <c r="AE58" s="43">
        <v>54870.700000000004</v>
      </c>
      <c r="AF58" s="43">
        <v>53146.8</v>
      </c>
      <c r="AG58" s="43">
        <v>63162.8</v>
      </c>
      <c r="AH58" s="43">
        <v>53963</v>
      </c>
      <c r="AI58" s="43">
        <v>46261.599999999999</v>
      </c>
      <c r="AJ58" s="43">
        <v>44608.9</v>
      </c>
      <c r="AK58" s="43">
        <v>50276.5</v>
      </c>
      <c r="AL58" s="43">
        <v>57311.6</v>
      </c>
      <c r="AM58" s="43"/>
      <c r="AN58" s="43"/>
      <c r="AO58" s="43"/>
      <c r="AP58" s="43"/>
      <c r="AQ58" s="43"/>
      <c r="AR58" s="43"/>
    </row>
    <row r="59" spans="1:44" outlineLevel="1" x14ac:dyDescent="0.2">
      <c r="A59" s="9" t="s">
        <v>88</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v>768.7</v>
      </c>
      <c r="AE59" s="43">
        <v>759.8</v>
      </c>
      <c r="AF59" s="43">
        <v>2870.1</v>
      </c>
      <c r="AG59" s="43">
        <v>1891.2</v>
      </c>
      <c r="AH59" s="43">
        <v>974.6</v>
      </c>
      <c r="AI59" s="43">
        <v>667.7</v>
      </c>
      <c r="AJ59" s="43">
        <v>459.2</v>
      </c>
      <c r="AK59" s="43">
        <v>452.2</v>
      </c>
      <c r="AL59" s="43">
        <v>451.2</v>
      </c>
      <c r="AM59" s="43"/>
      <c r="AN59" s="43"/>
      <c r="AO59" s="43"/>
      <c r="AP59" s="43"/>
      <c r="AQ59" s="43"/>
      <c r="AR59" s="43"/>
    </row>
    <row r="60" spans="1:44" outlineLevel="1" x14ac:dyDescent="0.2">
      <c r="A60" s="14" t="s">
        <v>84</v>
      </c>
      <c r="B60" s="43">
        <v>0</v>
      </c>
      <c r="C60" s="43">
        <v>0</v>
      </c>
      <c r="D60" s="43">
        <v>0</v>
      </c>
      <c r="E60" s="43">
        <v>0</v>
      </c>
      <c r="F60" s="43">
        <v>0</v>
      </c>
      <c r="G60" s="43">
        <v>0</v>
      </c>
      <c r="H60" s="43">
        <v>0</v>
      </c>
      <c r="I60" s="43">
        <v>0</v>
      </c>
      <c r="J60" s="43">
        <v>0</v>
      </c>
      <c r="K60" s="43">
        <v>0</v>
      </c>
      <c r="L60" s="43">
        <v>0</v>
      </c>
      <c r="M60" s="43">
        <v>0</v>
      </c>
      <c r="N60" s="43">
        <v>0</v>
      </c>
      <c r="O60" s="43">
        <v>0</v>
      </c>
      <c r="P60" s="43">
        <v>0</v>
      </c>
      <c r="Q60" s="43">
        <v>0</v>
      </c>
      <c r="R60" s="43">
        <v>0</v>
      </c>
      <c r="S60" s="43">
        <v>0</v>
      </c>
      <c r="T60" s="43">
        <v>0</v>
      </c>
      <c r="U60" s="43">
        <v>0</v>
      </c>
      <c r="V60" s="43">
        <v>21674.7</v>
      </c>
      <c r="W60" s="43">
        <v>22633.4</v>
      </c>
      <c r="X60" s="43">
        <v>20146.2</v>
      </c>
      <c r="Y60" s="43">
        <v>19759.7</v>
      </c>
      <c r="Z60" s="43">
        <v>17590.8</v>
      </c>
      <c r="AA60" s="43">
        <v>17199.400000000001</v>
      </c>
      <c r="AB60" s="43">
        <v>17441.3</v>
      </c>
      <c r="AC60" s="43">
        <v>17808</v>
      </c>
      <c r="AD60" s="43">
        <v>20167.7</v>
      </c>
      <c r="AE60" s="43">
        <v>19831.2</v>
      </c>
      <c r="AF60" s="43">
        <v>15341.4</v>
      </c>
      <c r="AG60" s="43">
        <v>16205.6</v>
      </c>
      <c r="AH60" s="43">
        <v>16810.8</v>
      </c>
      <c r="AI60" s="43">
        <v>18739.599999999999</v>
      </c>
      <c r="AJ60" s="43">
        <v>20873.900000000001</v>
      </c>
      <c r="AK60" s="43">
        <v>23886.799999999999</v>
      </c>
      <c r="AL60" s="43">
        <v>26269.7</v>
      </c>
      <c r="AM60" s="43"/>
      <c r="AN60" s="43"/>
      <c r="AO60" s="43"/>
      <c r="AP60" s="43"/>
      <c r="AQ60" s="43"/>
      <c r="AR60" s="43"/>
    </row>
    <row r="61" spans="1:44" outlineLevel="1" x14ac:dyDescent="0.2">
      <c r="A61" s="14" t="s">
        <v>83</v>
      </c>
      <c r="B61" s="43">
        <v>0</v>
      </c>
      <c r="C61" s="43">
        <v>0</v>
      </c>
      <c r="D61" s="43">
        <v>0</v>
      </c>
      <c r="E61" s="43">
        <v>0</v>
      </c>
      <c r="F61" s="43">
        <v>0</v>
      </c>
      <c r="G61" s="43">
        <v>0</v>
      </c>
      <c r="H61" s="43">
        <v>0</v>
      </c>
      <c r="I61" s="43">
        <v>0</v>
      </c>
      <c r="J61" s="43">
        <v>0</v>
      </c>
      <c r="K61" s="43">
        <v>0</v>
      </c>
      <c r="L61" s="43">
        <v>0</v>
      </c>
      <c r="M61" s="43">
        <v>0</v>
      </c>
      <c r="N61" s="43">
        <v>0</v>
      </c>
      <c r="O61" s="43">
        <v>0</v>
      </c>
      <c r="P61" s="43">
        <v>0</v>
      </c>
      <c r="Q61" s="43">
        <v>0</v>
      </c>
      <c r="R61" s="43">
        <v>0</v>
      </c>
      <c r="S61" s="43">
        <v>0</v>
      </c>
      <c r="T61" s="43">
        <v>0</v>
      </c>
      <c r="U61" s="43">
        <v>0</v>
      </c>
      <c r="V61" s="43">
        <v>21255.1</v>
      </c>
      <c r="W61" s="43">
        <v>20709.900000000001</v>
      </c>
      <c r="X61" s="43">
        <v>21511.1</v>
      </c>
      <c r="Y61" s="43">
        <v>22330.2</v>
      </c>
      <c r="Z61" s="43">
        <v>24160.5</v>
      </c>
      <c r="AA61" s="43">
        <v>24522.2</v>
      </c>
      <c r="AB61" s="43">
        <v>24322.400000000001</v>
      </c>
      <c r="AC61" s="43">
        <v>25510.2</v>
      </c>
      <c r="AD61" s="43">
        <v>32063.1</v>
      </c>
      <c r="AE61" s="43">
        <v>31993</v>
      </c>
      <c r="AF61" s="43">
        <v>37756.199999999997</v>
      </c>
      <c r="AG61" s="43">
        <v>38111.800000000003</v>
      </c>
      <c r="AH61" s="43">
        <v>38424.300000000003</v>
      </c>
      <c r="AI61" s="43">
        <v>38963.1</v>
      </c>
      <c r="AJ61" s="43">
        <v>39003.800000000003</v>
      </c>
      <c r="AK61" s="43">
        <v>46091.9</v>
      </c>
      <c r="AL61" s="43">
        <v>44166.3</v>
      </c>
      <c r="AM61" s="43"/>
      <c r="AN61" s="43"/>
      <c r="AO61" s="43"/>
      <c r="AP61" s="43"/>
      <c r="AQ61" s="43"/>
      <c r="AR61" s="43"/>
    </row>
    <row r="62" spans="1:44" x14ac:dyDescent="0.2">
      <c r="A62" s="1" t="s">
        <v>31</v>
      </c>
      <c r="B62" s="42">
        <v>529.79999999999995</v>
      </c>
      <c r="C62" s="42">
        <v>447.6</v>
      </c>
      <c r="D62" s="42">
        <v>60.3</v>
      </c>
      <c r="E62" s="42">
        <v>3.9</v>
      </c>
      <c r="F62" s="42">
        <v>0</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0</v>
      </c>
      <c r="AG62" s="42">
        <v>0</v>
      </c>
      <c r="AH62" s="42">
        <v>0</v>
      </c>
      <c r="AI62" s="42">
        <v>0</v>
      </c>
      <c r="AJ62" s="42">
        <v>0</v>
      </c>
      <c r="AK62" s="42">
        <v>0</v>
      </c>
      <c r="AL62" s="42">
        <v>0</v>
      </c>
      <c r="AM62" s="42"/>
      <c r="AN62" s="42"/>
      <c r="AO62" s="42"/>
      <c r="AP62" s="42">
        <v>0</v>
      </c>
      <c r="AQ62" s="42">
        <v>0</v>
      </c>
      <c r="AR62" s="42">
        <v>0</v>
      </c>
    </row>
    <row r="63" spans="1:44" outlineLevel="1" x14ac:dyDescent="0.2">
      <c r="A63" s="14" t="s">
        <v>89</v>
      </c>
      <c r="B63" s="43">
        <v>529.79999999999995</v>
      </c>
      <c r="C63" s="43">
        <v>447.6</v>
      </c>
      <c r="D63" s="43">
        <v>60.3</v>
      </c>
      <c r="E63" s="43">
        <v>3.9</v>
      </c>
      <c r="F63" s="43">
        <v>0</v>
      </c>
      <c r="G63" s="43">
        <v>0</v>
      </c>
      <c r="H63" s="43">
        <v>0</v>
      </c>
      <c r="I63" s="43">
        <v>0</v>
      </c>
      <c r="J63" s="43">
        <v>0</v>
      </c>
      <c r="K63" s="43">
        <v>0</v>
      </c>
      <c r="L63" s="43">
        <v>0</v>
      </c>
      <c r="M63" s="43">
        <v>0</v>
      </c>
      <c r="N63" s="43">
        <v>0</v>
      </c>
      <c r="O63" s="43">
        <v>0</v>
      </c>
      <c r="P63" s="43">
        <v>0</v>
      </c>
      <c r="Q63" s="43">
        <v>0</v>
      </c>
      <c r="R63" s="43">
        <v>0</v>
      </c>
      <c r="S63" s="43">
        <v>0</v>
      </c>
      <c r="T63" s="43">
        <v>0</v>
      </c>
      <c r="U63" s="43">
        <v>0</v>
      </c>
      <c r="V63" s="43">
        <v>0</v>
      </c>
      <c r="W63" s="43">
        <v>0</v>
      </c>
      <c r="X63" s="43">
        <v>0</v>
      </c>
      <c r="Y63" s="43">
        <v>0</v>
      </c>
      <c r="Z63" s="43">
        <v>0</v>
      </c>
      <c r="AA63" s="43">
        <v>0</v>
      </c>
      <c r="AB63" s="43">
        <v>0</v>
      </c>
      <c r="AC63" s="43">
        <v>0</v>
      </c>
      <c r="AD63" s="43">
        <v>0</v>
      </c>
      <c r="AE63" s="43">
        <v>0</v>
      </c>
      <c r="AF63" s="43">
        <v>0</v>
      </c>
      <c r="AG63" s="43">
        <v>0</v>
      </c>
      <c r="AH63" s="43">
        <v>0</v>
      </c>
      <c r="AI63" s="43">
        <v>0</v>
      </c>
      <c r="AJ63" s="43">
        <v>0</v>
      </c>
      <c r="AK63" s="43">
        <v>0</v>
      </c>
      <c r="AL63" s="43">
        <v>0</v>
      </c>
      <c r="AM63" s="43"/>
      <c r="AN63" s="43"/>
      <c r="AO63" s="43"/>
      <c r="AP63" s="43">
        <v>0</v>
      </c>
      <c r="AQ63" s="43">
        <v>0</v>
      </c>
      <c r="AR63" s="43">
        <v>0</v>
      </c>
    </row>
    <row r="64" spans="1:44" x14ac:dyDescent="0.2">
      <c r="A64" s="20" t="s">
        <v>32</v>
      </c>
      <c r="B64" s="42">
        <v>728.7</v>
      </c>
      <c r="C64" s="42">
        <v>751</v>
      </c>
      <c r="D64" s="42">
        <v>772.9</v>
      </c>
      <c r="E64" s="42">
        <v>704</v>
      </c>
      <c r="F64" s="42">
        <v>93.1</v>
      </c>
      <c r="G64" s="42">
        <v>44.7</v>
      </c>
      <c r="H64" s="42">
        <v>42.9</v>
      </c>
      <c r="I64" s="42">
        <v>40.5</v>
      </c>
      <c r="J64" s="42">
        <v>46.1</v>
      </c>
      <c r="K64" s="42">
        <v>34.799999999999997</v>
      </c>
      <c r="L64" s="42">
        <v>35.400000000000006</v>
      </c>
      <c r="M64" s="42">
        <v>0</v>
      </c>
      <c r="N64" s="42">
        <v>0</v>
      </c>
      <c r="O64" s="42">
        <v>0</v>
      </c>
      <c r="P64" s="42">
        <v>0</v>
      </c>
      <c r="Q64" s="42">
        <v>0</v>
      </c>
      <c r="R64" s="42">
        <v>0</v>
      </c>
      <c r="S64" s="42">
        <v>0</v>
      </c>
      <c r="T64" s="42">
        <v>0</v>
      </c>
      <c r="U64" s="42">
        <v>0</v>
      </c>
      <c r="V64" s="42">
        <v>0</v>
      </c>
      <c r="W64" s="42">
        <v>0</v>
      </c>
      <c r="X64" s="42">
        <v>0</v>
      </c>
      <c r="Y64" s="42">
        <v>0</v>
      </c>
      <c r="Z64" s="42">
        <v>0</v>
      </c>
      <c r="AA64" s="42">
        <v>0</v>
      </c>
      <c r="AB64" s="42">
        <v>0</v>
      </c>
      <c r="AC64" s="42">
        <v>0</v>
      </c>
      <c r="AD64" s="42">
        <v>0</v>
      </c>
      <c r="AE64" s="42">
        <v>21.8</v>
      </c>
      <c r="AF64" s="42">
        <v>21.8</v>
      </c>
      <c r="AG64" s="42">
        <v>0</v>
      </c>
      <c r="AH64" s="42">
        <v>329</v>
      </c>
      <c r="AI64" s="42">
        <v>329</v>
      </c>
      <c r="AJ64" s="42">
        <v>428.2</v>
      </c>
      <c r="AK64" s="42">
        <v>428.2</v>
      </c>
      <c r="AL64" s="42">
        <v>99.2</v>
      </c>
      <c r="AM64" s="42"/>
      <c r="AN64" s="42"/>
      <c r="AO64" s="42"/>
      <c r="AP64" s="42">
        <v>127</v>
      </c>
      <c r="AQ64" s="42">
        <v>127</v>
      </c>
      <c r="AR64" s="42">
        <v>234.3</v>
      </c>
    </row>
    <row r="65" spans="1:44" outlineLevel="1" x14ac:dyDescent="0.2">
      <c r="A65" s="14" t="s">
        <v>395</v>
      </c>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v>21.8</v>
      </c>
      <c r="AF65" s="43">
        <v>21.8</v>
      </c>
      <c r="AG65" s="43"/>
      <c r="AH65" s="43">
        <v>329</v>
      </c>
      <c r="AI65" s="43">
        <v>329</v>
      </c>
      <c r="AJ65" s="43">
        <v>329</v>
      </c>
      <c r="AK65" s="43">
        <v>329</v>
      </c>
      <c r="AL65" s="43">
        <v>0</v>
      </c>
      <c r="AM65" s="43"/>
      <c r="AN65" s="43"/>
      <c r="AO65" s="43"/>
      <c r="AP65" s="43"/>
      <c r="AQ65" s="43"/>
      <c r="AR65" s="43"/>
    </row>
    <row r="66" spans="1:44" outlineLevel="1" x14ac:dyDescent="0.2">
      <c r="A66" s="14" t="s">
        <v>90</v>
      </c>
      <c r="B66" s="43">
        <v>133</v>
      </c>
      <c r="C66" s="43">
        <v>134.5</v>
      </c>
      <c r="D66" s="43">
        <v>137.5</v>
      </c>
      <c r="E66" s="43">
        <v>45.9</v>
      </c>
      <c r="F66" s="43">
        <v>43.5</v>
      </c>
      <c r="G66" s="43">
        <v>44.7</v>
      </c>
      <c r="H66" s="43">
        <v>42.9</v>
      </c>
      <c r="I66" s="43">
        <v>40.5</v>
      </c>
      <c r="J66" s="43">
        <v>46.1</v>
      </c>
      <c r="K66" s="43">
        <v>34.799999999999997</v>
      </c>
      <c r="L66" s="43">
        <v>35.400000000000006</v>
      </c>
      <c r="M66" s="43">
        <v>0</v>
      </c>
      <c r="N66" s="43">
        <v>0</v>
      </c>
      <c r="O66" s="43">
        <v>0</v>
      </c>
      <c r="P66" s="43">
        <v>0</v>
      </c>
      <c r="Q66" s="43">
        <v>0</v>
      </c>
      <c r="R66" s="43">
        <v>0</v>
      </c>
      <c r="S66" s="43">
        <v>0</v>
      </c>
      <c r="T66" s="43">
        <v>0</v>
      </c>
      <c r="U66" s="43">
        <v>0</v>
      </c>
      <c r="V66" s="43">
        <v>0</v>
      </c>
      <c r="W66" s="43">
        <v>0</v>
      </c>
      <c r="X66" s="43">
        <v>0</v>
      </c>
      <c r="Y66" s="43">
        <v>0</v>
      </c>
      <c r="Z66" s="43">
        <v>0</v>
      </c>
      <c r="AA66" s="43">
        <v>0</v>
      </c>
      <c r="AB66" s="43">
        <v>0</v>
      </c>
      <c r="AC66" s="43">
        <v>0</v>
      </c>
      <c r="AD66" s="43">
        <v>0</v>
      </c>
      <c r="AE66" s="43">
        <v>0</v>
      </c>
      <c r="AF66" s="43">
        <v>0</v>
      </c>
      <c r="AG66" s="43">
        <v>0</v>
      </c>
      <c r="AH66" s="43">
        <v>0</v>
      </c>
      <c r="AI66" s="43">
        <v>0</v>
      </c>
      <c r="AJ66" s="43">
        <v>0</v>
      </c>
      <c r="AK66" s="43">
        <v>0</v>
      </c>
      <c r="AL66" s="43">
        <v>0</v>
      </c>
      <c r="AM66" s="43"/>
      <c r="AN66" s="43"/>
      <c r="AO66" s="43"/>
      <c r="AP66" s="43"/>
      <c r="AQ66" s="43"/>
      <c r="AR66" s="43"/>
    </row>
    <row r="67" spans="1:44" outlineLevel="1" x14ac:dyDescent="0.2">
      <c r="A67" s="14" t="s">
        <v>358</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v>0</v>
      </c>
      <c r="AF67" s="43">
        <v>0</v>
      </c>
      <c r="AG67" s="43">
        <v>0</v>
      </c>
      <c r="AH67" s="43">
        <v>0</v>
      </c>
      <c r="AI67" s="43">
        <v>0</v>
      </c>
      <c r="AJ67" s="43">
        <v>0</v>
      </c>
      <c r="AK67" s="43">
        <v>0</v>
      </c>
      <c r="AL67" s="43">
        <v>0</v>
      </c>
      <c r="AM67" s="43"/>
      <c r="AN67" s="43"/>
      <c r="AO67" s="43"/>
      <c r="AP67" s="43"/>
      <c r="AQ67" s="43"/>
      <c r="AR67" s="43"/>
    </row>
    <row r="68" spans="1:44" outlineLevel="1" x14ac:dyDescent="0.2">
      <c r="A68" s="14" t="s">
        <v>91</v>
      </c>
      <c r="B68" s="43">
        <v>34.4</v>
      </c>
      <c r="C68" s="43">
        <v>42.9</v>
      </c>
      <c r="D68" s="43">
        <v>47.9</v>
      </c>
      <c r="E68" s="43">
        <v>47.7</v>
      </c>
      <c r="F68" s="43">
        <v>49.7</v>
      </c>
      <c r="G68" s="43">
        <v>0</v>
      </c>
      <c r="H68" s="43">
        <v>0</v>
      </c>
      <c r="I68" s="43">
        <v>0</v>
      </c>
      <c r="J68" s="43">
        <v>0</v>
      </c>
      <c r="K68" s="43">
        <v>0</v>
      </c>
      <c r="L68" s="43">
        <v>0</v>
      </c>
      <c r="M68" s="43">
        <v>0</v>
      </c>
      <c r="N68" s="43">
        <v>0</v>
      </c>
      <c r="O68" s="43">
        <v>0</v>
      </c>
      <c r="P68" s="43">
        <v>0</v>
      </c>
      <c r="Q68" s="43">
        <v>0</v>
      </c>
      <c r="R68" s="43">
        <v>0</v>
      </c>
      <c r="S68" s="43">
        <v>0</v>
      </c>
      <c r="T68" s="43">
        <v>0</v>
      </c>
      <c r="U68" s="43">
        <v>0</v>
      </c>
      <c r="V68" s="43">
        <v>0</v>
      </c>
      <c r="W68" s="43">
        <v>0</v>
      </c>
      <c r="X68" s="43">
        <v>0</v>
      </c>
      <c r="Y68" s="43">
        <v>0</v>
      </c>
      <c r="Z68" s="43">
        <v>0</v>
      </c>
      <c r="AA68" s="43">
        <v>0</v>
      </c>
      <c r="AB68" s="43">
        <v>0</v>
      </c>
      <c r="AC68" s="43">
        <v>0</v>
      </c>
      <c r="AD68" s="43">
        <v>0</v>
      </c>
      <c r="AE68" s="43">
        <v>0</v>
      </c>
      <c r="AF68" s="43">
        <v>0</v>
      </c>
      <c r="AG68" s="43">
        <v>0</v>
      </c>
      <c r="AH68" s="43">
        <v>0</v>
      </c>
      <c r="AI68" s="43">
        <v>0</v>
      </c>
      <c r="AJ68" s="43">
        <v>0</v>
      </c>
      <c r="AK68" s="43">
        <v>0</v>
      </c>
      <c r="AL68" s="43">
        <v>0</v>
      </c>
      <c r="AM68" s="43"/>
      <c r="AN68" s="43"/>
      <c r="AO68" s="43"/>
      <c r="AP68" s="43"/>
      <c r="AQ68" s="43"/>
      <c r="AR68" s="43"/>
    </row>
    <row r="69" spans="1:44" outlineLevel="1" x14ac:dyDescent="0.2">
      <c r="A69" s="14" t="s">
        <v>92</v>
      </c>
      <c r="B69" s="43">
        <v>561.29999999999995</v>
      </c>
      <c r="C69" s="43">
        <v>573.70000000000005</v>
      </c>
      <c r="D69" s="43">
        <v>587.5</v>
      </c>
      <c r="E69" s="43">
        <v>610.5</v>
      </c>
      <c r="F69" s="43">
        <v>0</v>
      </c>
      <c r="G69" s="43">
        <v>0</v>
      </c>
      <c r="H69" s="43">
        <v>0</v>
      </c>
      <c r="I69" s="43">
        <v>0</v>
      </c>
      <c r="J69" s="43">
        <v>0</v>
      </c>
      <c r="K69" s="43">
        <v>0</v>
      </c>
      <c r="L69" s="43">
        <v>0</v>
      </c>
      <c r="M69" s="43">
        <v>0</v>
      </c>
      <c r="N69" s="43">
        <v>0</v>
      </c>
      <c r="O69" s="43">
        <v>0</v>
      </c>
      <c r="P69" s="43">
        <v>0</v>
      </c>
      <c r="Q69" s="43">
        <v>0</v>
      </c>
      <c r="R69" s="43">
        <v>0</v>
      </c>
      <c r="S69" s="43">
        <v>0</v>
      </c>
      <c r="T69" s="43">
        <v>0</v>
      </c>
      <c r="U69" s="43">
        <v>0</v>
      </c>
      <c r="V69" s="43">
        <v>0</v>
      </c>
      <c r="W69" s="43">
        <v>0</v>
      </c>
      <c r="X69" s="43">
        <v>0</v>
      </c>
      <c r="Y69" s="43">
        <v>0</v>
      </c>
      <c r="Z69" s="43">
        <v>0</v>
      </c>
      <c r="AA69" s="43">
        <v>0</v>
      </c>
      <c r="AB69" s="43">
        <v>0</v>
      </c>
      <c r="AC69" s="43">
        <v>0</v>
      </c>
      <c r="AD69" s="43">
        <v>0</v>
      </c>
      <c r="AE69" s="43">
        <v>0</v>
      </c>
      <c r="AF69" s="43">
        <v>0</v>
      </c>
      <c r="AG69" s="43">
        <v>0</v>
      </c>
      <c r="AH69" s="43">
        <v>0</v>
      </c>
      <c r="AI69" s="43">
        <v>0</v>
      </c>
      <c r="AJ69" s="43">
        <v>0</v>
      </c>
      <c r="AK69" s="43">
        <v>0</v>
      </c>
      <c r="AL69" s="43">
        <v>0</v>
      </c>
      <c r="AM69" s="43"/>
      <c r="AN69" s="43"/>
      <c r="AO69" s="43"/>
      <c r="AP69" s="43"/>
      <c r="AQ69" s="43"/>
      <c r="AR69" s="43"/>
    </row>
    <row r="70" spans="1:44" outlineLevel="1" x14ac:dyDescent="0.2">
      <c r="A70" s="14" t="s">
        <v>405</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v>99.2</v>
      </c>
      <c r="AK70" s="43">
        <v>99.2</v>
      </c>
      <c r="AL70" s="43">
        <v>99.2</v>
      </c>
      <c r="AM70" s="43"/>
      <c r="AN70" s="43"/>
      <c r="AO70" s="43"/>
      <c r="AP70" s="43"/>
      <c r="AQ70" s="43"/>
      <c r="AR70" s="43"/>
    </row>
    <row r="71" spans="1:44" x14ac:dyDescent="0.2">
      <c r="A71" s="1" t="s">
        <v>33</v>
      </c>
      <c r="B71" s="42">
        <v>6355.2</v>
      </c>
      <c r="C71" s="42">
        <v>6313.2</v>
      </c>
      <c r="D71" s="42">
        <v>6223.3</v>
      </c>
      <c r="E71" s="42">
        <v>6201.7</v>
      </c>
      <c r="F71" s="42">
        <v>6262.4</v>
      </c>
      <c r="G71" s="42">
        <v>6156</v>
      </c>
      <c r="H71" s="42">
        <v>6073</v>
      </c>
      <c r="I71" s="42">
        <v>6040.5</v>
      </c>
      <c r="J71" s="42">
        <v>6050.3</v>
      </c>
      <c r="K71" s="42">
        <v>6608.9999999999991</v>
      </c>
      <c r="L71" s="42">
        <v>6561</v>
      </c>
      <c r="M71" s="42">
        <v>6588.6</v>
      </c>
      <c r="N71" s="42">
        <v>6795.8000000000011</v>
      </c>
      <c r="O71" s="42">
        <v>6642.4999999999991</v>
      </c>
      <c r="P71" s="42">
        <v>7461.7</v>
      </c>
      <c r="Q71" s="42">
        <v>7754.7000000000007</v>
      </c>
      <c r="R71" s="42">
        <v>7706.4000000000005</v>
      </c>
      <c r="S71" s="42">
        <v>7467</v>
      </c>
      <c r="T71" s="42">
        <v>7253.1</v>
      </c>
      <c r="U71" s="42">
        <v>6920.2</v>
      </c>
      <c r="V71" s="42">
        <v>6636.2</v>
      </c>
      <c r="W71" s="42">
        <v>6343.8</v>
      </c>
      <c r="X71" s="42">
        <v>6063.4</v>
      </c>
      <c r="Y71" s="42">
        <v>6127.8</v>
      </c>
      <c r="Z71" s="42">
        <v>5973.9</v>
      </c>
      <c r="AA71" s="42">
        <v>5876.6</v>
      </c>
      <c r="AB71" s="42">
        <v>5665.3</v>
      </c>
      <c r="AC71" s="42">
        <v>5527.4</v>
      </c>
      <c r="AD71" s="42">
        <v>5446.5999999999995</v>
      </c>
      <c r="AE71" s="42">
        <v>5451.7000000000007</v>
      </c>
      <c r="AF71" s="42">
        <v>6428.6</v>
      </c>
      <c r="AG71" s="42">
        <v>6575.7</v>
      </c>
      <c r="AH71" s="42">
        <v>6459.9</v>
      </c>
      <c r="AI71" s="42">
        <v>6439.4</v>
      </c>
      <c r="AJ71" s="42">
        <v>6284.4</v>
      </c>
      <c r="AK71" s="42">
        <v>6773.6</v>
      </c>
      <c r="AL71" s="42">
        <v>6896.2</v>
      </c>
      <c r="AM71" s="42"/>
      <c r="AN71" s="42"/>
      <c r="AO71" s="42"/>
      <c r="AP71" s="42">
        <v>5589.5</v>
      </c>
      <c r="AQ71" s="42">
        <v>5332.7</v>
      </c>
      <c r="AR71" s="42">
        <v>5248.7</v>
      </c>
    </row>
    <row r="72" spans="1:44" outlineLevel="1" x14ac:dyDescent="0.2">
      <c r="A72" s="14" t="s">
        <v>93</v>
      </c>
      <c r="B72" s="43">
        <v>221.1</v>
      </c>
      <c r="C72" s="43">
        <v>221.4</v>
      </c>
      <c r="D72" s="43">
        <v>222</v>
      </c>
      <c r="E72" s="43">
        <v>221.7</v>
      </c>
      <c r="F72" s="43">
        <v>221.8</v>
      </c>
      <c r="G72" s="43">
        <v>220.8</v>
      </c>
      <c r="H72" s="43">
        <v>220</v>
      </c>
      <c r="I72" s="43">
        <v>222.1</v>
      </c>
      <c r="J72" s="43">
        <v>227.8</v>
      </c>
      <c r="K72" s="43">
        <v>228.20000000000002</v>
      </c>
      <c r="L72" s="43">
        <v>227.10000000000002</v>
      </c>
      <c r="M72" s="43">
        <v>223.8</v>
      </c>
      <c r="N72" s="43">
        <v>222</v>
      </c>
      <c r="O72" s="43">
        <v>220.9</v>
      </c>
      <c r="P72" s="43">
        <v>220.4</v>
      </c>
      <c r="Q72" s="43">
        <v>220.3</v>
      </c>
      <c r="R72" s="43">
        <v>219.9</v>
      </c>
      <c r="S72" s="43">
        <v>219.7</v>
      </c>
      <c r="T72" s="43">
        <v>220</v>
      </c>
      <c r="U72" s="43">
        <v>219.2</v>
      </c>
      <c r="V72" s="43">
        <v>219.3</v>
      </c>
      <c r="W72" s="43">
        <v>219.7</v>
      </c>
      <c r="X72" s="43">
        <v>220</v>
      </c>
      <c r="Y72" s="43">
        <v>219.8</v>
      </c>
      <c r="Z72" s="43">
        <v>219.8</v>
      </c>
      <c r="AA72" s="43">
        <v>208.5</v>
      </c>
      <c r="AB72" s="43">
        <v>208.5</v>
      </c>
      <c r="AC72" s="43">
        <v>208.5</v>
      </c>
      <c r="AD72" s="43">
        <v>208.50000000000003</v>
      </c>
      <c r="AE72" s="43">
        <v>208.50000000000003</v>
      </c>
      <c r="AF72" s="43">
        <v>208.5</v>
      </c>
      <c r="AG72" s="43">
        <v>208.5</v>
      </c>
      <c r="AH72" s="43">
        <v>208.5</v>
      </c>
      <c r="AI72" s="43">
        <v>208.5</v>
      </c>
      <c r="AJ72" s="43">
        <v>208.5</v>
      </c>
      <c r="AK72" s="43">
        <v>208.5</v>
      </c>
      <c r="AL72" s="43">
        <v>208.5</v>
      </c>
      <c r="AM72" s="43"/>
      <c r="AN72" s="43"/>
      <c r="AO72" s="43"/>
      <c r="AP72" s="43">
        <v>208.5</v>
      </c>
      <c r="AQ72" s="43">
        <v>208.5</v>
      </c>
      <c r="AR72" s="43">
        <v>208.5</v>
      </c>
    </row>
    <row r="73" spans="1:44" outlineLevel="1" x14ac:dyDescent="0.2">
      <c r="A73" s="14" t="s">
        <v>94</v>
      </c>
      <c r="B73" s="43">
        <v>5874.8</v>
      </c>
      <c r="C73" s="43">
        <v>5887</v>
      </c>
      <c r="D73" s="43">
        <v>5913.5</v>
      </c>
      <c r="E73" s="43">
        <v>5971.5</v>
      </c>
      <c r="F73" s="43">
        <v>5983.4</v>
      </c>
      <c r="G73" s="43">
        <v>5976.7</v>
      </c>
      <c r="H73" s="43">
        <v>5971.7</v>
      </c>
      <c r="I73" s="43">
        <v>5984.3</v>
      </c>
      <c r="J73" s="43">
        <v>6018.8</v>
      </c>
      <c r="K73" s="43">
        <v>6021.5999999999995</v>
      </c>
      <c r="L73" s="43">
        <v>6015</v>
      </c>
      <c r="M73" s="43">
        <v>5993.9999999999991</v>
      </c>
      <c r="N73" s="43">
        <v>5983.2</v>
      </c>
      <c r="O73" s="43">
        <v>5978</v>
      </c>
      <c r="P73" s="43">
        <v>5975.2</v>
      </c>
      <c r="Q73" s="43">
        <v>5974.9</v>
      </c>
      <c r="R73" s="43">
        <v>5972.2</v>
      </c>
      <c r="S73" s="43">
        <v>5962.5</v>
      </c>
      <c r="T73" s="43">
        <v>5964.2</v>
      </c>
      <c r="U73" s="43">
        <v>5861.9</v>
      </c>
      <c r="V73" s="43">
        <v>5863.1</v>
      </c>
      <c r="W73" s="43">
        <v>5865.6</v>
      </c>
      <c r="X73" s="43">
        <v>5867.1</v>
      </c>
      <c r="Y73" s="43">
        <v>5865.9</v>
      </c>
      <c r="Z73" s="43">
        <v>5865.9</v>
      </c>
      <c r="AA73" s="43">
        <v>5798.6</v>
      </c>
      <c r="AB73" s="43">
        <v>5798.6</v>
      </c>
      <c r="AC73" s="43">
        <v>5798.6</v>
      </c>
      <c r="AD73" s="43">
        <v>5798.6</v>
      </c>
      <c r="AE73" s="43">
        <v>5798.6</v>
      </c>
      <c r="AF73" s="43">
        <v>5798.6</v>
      </c>
      <c r="AG73" s="43">
        <v>5798.6</v>
      </c>
      <c r="AH73" s="43">
        <v>5798.6</v>
      </c>
      <c r="AI73" s="43">
        <v>5798.6</v>
      </c>
      <c r="AJ73" s="43">
        <v>5798.6</v>
      </c>
      <c r="AK73" s="43">
        <v>5798.6</v>
      </c>
      <c r="AL73" s="43">
        <v>5798.6</v>
      </c>
      <c r="AM73" s="43"/>
      <c r="AN73" s="43"/>
      <c r="AO73" s="43"/>
      <c r="AP73" s="43">
        <v>5798.6</v>
      </c>
      <c r="AQ73" s="43">
        <v>5798.6</v>
      </c>
      <c r="AR73" s="43">
        <v>5798.6</v>
      </c>
    </row>
    <row r="74" spans="1:44" outlineLevel="1" x14ac:dyDescent="0.2">
      <c r="A74" s="14" t="s">
        <v>95</v>
      </c>
      <c r="B74" s="43">
        <v>3118.7</v>
      </c>
      <c r="C74" s="43">
        <v>3180.1</v>
      </c>
      <c r="D74" s="43">
        <v>3181.1</v>
      </c>
      <c r="E74" s="43">
        <v>3222.6</v>
      </c>
      <c r="F74" s="43">
        <v>3360.3</v>
      </c>
      <c r="G74" s="43">
        <v>3342.8</v>
      </c>
      <c r="H74" s="43">
        <v>3353.7</v>
      </c>
      <c r="I74" s="43">
        <v>3417</v>
      </c>
      <c r="J74" s="43">
        <v>3378.5</v>
      </c>
      <c r="K74" s="43">
        <v>3316.1000000000004</v>
      </c>
      <c r="L74" s="43">
        <v>3973.3999999999996</v>
      </c>
      <c r="M74" s="43">
        <v>4120.8000000000011</v>
      </c>
      <c r="N74" s="43">
        <v>4403.6000000000004</v>
      </c>
      <c r="O74" s="43">
        <v>4579.9000000000015</v>
      </c>
      <c r="P74" s="43">
        <v>5229.8</v>
      </c>
      <c r="Q74" s="43">
        <v>6076</v>
      </c>
      <c r="R74" s="43">
        <v>6295</v>
      </c>
      <c r="S74" s="43">
        <v>6394.8</v>
      </c>
      <c r="T74" s="43">
        <v>6595.5999999999995</v>
      </c>
      <c r="U74" s="43">
        <v>6717.7</v>
      </c>
      <c r="V74" s="43">
        <v>6799.2</v>
      </c>
      <c r="W74" s="43">
        <v>6872.8</v>
      </c>
      <c r="X74" s="43">
        <v>6771.3</v>
      </c>
      <c r="Y74" s="43">
        <v>7130.5</v>
      </c>
      <c r="Z74" s="43">
        <v>7075</v>
      </c>
      <c r="AA74" s="43">
        <v>7114.4</v>
      </c>
      <c r="AB74" s="43">
        <v>7106.7</v>
      </c>
      <c r="AC74" s="43">
        <v>7314.5</v>
      </c>
      <c r="AD74" s="43">
        <v>7392.6</v>
      </c>
      <c r="AE74" s="43">
        <v>7470.2000000000007</v>
      </c>
      <c r="AF74" s="43">
        <v>7627.3</v>
      </c>
      <c r="AG74" s="43">
        <v>8023</v>
      </c>
      <c r="AH74" s="43">
        <v>8072.7</v>
      </c>
      <c r="AI74" s="43">
        <v>8207.5</v>
      </c>
      <c r="AJ74" s="43">
        <v>8161.5</v>
      </c>
      <c r="AK74" s="43">
        <v>8745.2999999999993</v>
      </c>
      <c r="AL74" s="43">
        <v>9202.7000000000007</v>
      </c>
      <c r="AM74" s="43"/>
      <c r="AN74" s="43"/>
      <c r="AO74" s="43"/>
      <c r="AP74" s="43">
        <v>9527.5</v>
      </c>
      <c r="AQ74" s="43">
        <v>9530.2999999999993</v>
      </c>
      <c r="AR74" s="43">
        <v>9509.1</v>
      </c>
    </row>
    <row r="75" spans="1:44" outlineLevel="1" x14ac:dyDescent="0.2">
      <c r="A75" s="14" t="s">
        <v>96</v>
      </c>
      <c r="B75" s="43">
        <v>0</v>
      </c>
      <c r="C75" s="43">
        <v>0</v>
      </c>
      <c r="D75" s="43">
        <v>0</v>
      </c>
      <c r="E75" s="43">
        <v>0</v>
      </c>
      <c r="F75" s="43">
        <v>0</v>
      </c>
      <c r="G75" s="43">
        <v>0</v>
      </c>
      <c r="H75" s="43">
        <v>0</v>
      </c>
      <c r="I75" s="43">
        <v>0</v>
      </c>
      <c r="J75" s="43">
        <v>40.4</v>
      </c>
      <c r="K75" s="43">
        <v>655.4</v>
      </c>
      <c r="L75" s="43">
        <v>66</v>
      </c>
      <c r="M75" s="43">
        <v>104</v>
      </c>
      <c r="N75" s="43">
        <v>197.1</v>
      </c>
      <c r="O75" s="43">
        <v>64.500000000000028</v>
      </c>
      <c r="P75" s="43">
        <v>441.5</v>
      </c>
      <c r="Q75" s="43">
        <v>143.70000000000002</v>
      </c>
      <c r="R75" s="43">
        <v>51.500000000000028</v>
      </c>
      <c r="S75" s="43">
        <v>73.400000000000006</v>
      </c>
      <c r="T75" s="43">
        <v>21.400000000000027</v>
      </c>
      <c r="U75" s="43">
        <v>7.1</v>
      </c>
      <c r="V75" s="43">
        <v>8.8000000000000007</v>
      </c>
      <c r="W75" s="43">
        <v>4.5999999999999996</v>
      </c>
      <c r="X75" s="43">
        <v>4.5999999999999996</v>
      </c>
      <c r="Y75" s="43">
        <v>27.8</v>
      </c>
      <c r="Z75" s="43">
        <v>47</v>
      </c>
      <c r="AA75" s="43">
        <v>9</v>
      </c>
      <c r="AB75" s="43">
        <v>86.2</v>
      </c>
      <c r="AC75" s="43">
        <v>0.6</v>
      </c>
      <c r="AD75" s="43">
        <v>50.200000000000031</v>
      </c>
      <c r="AE75" s="43">
        <v>37.700000000000031</v>
      </c>
      <c r="AF75" s="43">
        <v>49.4</v>
      </c>
      <c r="AG75" s="43">
        <v>0.8</v>
      </c>
      <c r="AH75" s="43">
        <v>4.5</v>
      </c>
      <c r="AI75" s="43">
        <v>21.3</v>
      </c>
      <c r="AJ75" s="43">
        <v>29.5</v>
      </c>
      <c r="AK75" s="43">
        <v>133.69999999999999</v>
      </c>
      <c r="AL75" s="43">
        <v>18.2</v>
      </c>
      <c r="AM75" s="43"/>
      <c r="AN75" s="43"/>
      <c r="AO75" s="43"/>
      <c r="AP75" s="43">
        <v>3.2</v>
      </c>
      <c r="AQ75" s="43">
        <v>4.0999999999999996</v>
      </c>
      <c r="AR75" s="43">
        <v>154.1</v>
      </c>
    </row>
    <row r="76" spans="1:44" outlineLevel="1" x14ac:dyDescent="0.2">
      <c r="A76" s="14" t="s">
        <v>326</v>
      </c>
      <c r="B76" s="43">
        <v>0</v>
      </c>
      <c r="C76" s="43">
        <v>0</v>
      </c>
      <c r="D76" s="43">
        <v>0</v>
      </c>
      <c r="E76" s="43">
        <v>0</v>
      </c>
      <c r="F76" s="43">
        <v>0</v>
      </c>
      <c r="G76" s="43">
        <v>0</v>
      </c>
      <c r="H76" s="43">
        <v>0</v>
      </c>
      <c r="I76" s="43">
        <v>0</v>
      </c>
      <c r="J76" s="43">
        <v>0</v>
      </c>
      <c r="K76" s="43">
        <v>0</v>
      </c>
      <c r="L76" s="43">
        <v>0</v>
      </c>
      <c r="M76" s="43">
        <v>0</v>
      </c>
      <c r="N76" s="43">
        <v>0</v>
      </c>
      <c r="O76" s="43">
        <v>0</v>
      </c>
      <c r="P76" s="43">
        <v>0</v>
      </c>
      <c r="Q76" s="43">
        <v>0</v>
      </c>
      <c r="R76" s="43">
        <v>0</v>
      </c>
      <c r="S76" s="43">
        <v>0</v>
      </c>
      <c r="T76" s="43">
        <v>0</v>
      </c>
      <c r="U76" s="43">
        <v>0</v>
      </c>
      <c r="V76" s="43">
        <v>0</v>
      </c>
      <c r="W76" s="43">
        <v>0</v>
      </c>
      <c r="X76" s="43">
        <v>0</v>
      </c>
      <c r="Y76" s="43">
        <v>0</v>
      </c>
      <c r="Z76" s="43">
        <v>0</v>
      </c>
      <c r="AA76" s="43">
        <v>280.89999999999998</v>
      </c>
      <c r="AB76" s="43">
        <v>284.60000000000002</v>
      </c>
      <c r="AC76" s="43">
        <v>284.60000000000002</v>
      </c>
      <c r="AD76" s="43">
        <v>284.60000000000002</v>
      </c>
      <c r="AE76" s="43">
        <v>286.60000000000002</v>
      </c>
      <c r="AF76" s="43">
        <v>1032.5</v>
      </c>
      <c r="AG76" s="43">
        <v>1037.0999999999999</v>
      </c>
      <c r="AH76" s="43">
        <v>1037.4000000000001</v>
      </c>
      <c r="AI76" s="43">
        <v>1020.7</v>
      </c>
      <c r="AJ76" s="43">
        <v>1072.3</v>
      </c>
      <c r="AK76" s="43">
        <v>1073.3</v>
      </c>
      <c r="AL76" s="43">
        <v>1097.5</v>
      </c>
      <c r="AM76" s="43"/>
      <c r="AN76" s="43"/>
      <c r="AO76" s="43"/>
      <c r="AP76" s="43">
        <v>379.9</v>
      </c>
      <c r="AQ76" s="43">
        <v>386.8</v>
      </c>
      <c r="AR76" s="43">
        <v>75.7</v>
      </c>
    </row>
    <row r="77" spans="1:44" outlineLevel="1" x14ac:dyDescent="0.2">
      <c r="A77" s="14" t="s">
        <v>97</v>
      </c>
      <c r="B77" s="43">
        <v>-872</v>
      </c>
      <c r="C77" s="43">
        <v>-902.7</v>
      </c>
      <c r="D77" s="43">
        <v>-931.9</v>
      </c>
      <c r="E77" s="43">
        <v>-962.7</v>
      </c>
      <c r="F77" s="43">
        <v>-993.3</v>
      </c>
      <c r="G77" s="43">
        <v>-1023.1</v>
      </c>
      <c r="H77" s="43">
        <v>-1053</v>
      </c>
      <c r="I77" s="43">
        <v>-1084.4000000000001</v>
      </c>
      <c r="J77" s="43">
        <v>-1118.4000000000001</v>
      </c>
      <c r="K77" s="43">
        <v>-1148.8</v>
      </c>
      <c r="L77" s="43">
        <v>-1177.9000000000001</v>
      </c>
      <c r="M77" s="43">
        <v>-1205.7</v>
      </c>
      <c r="N77" s="43">
        <v>-1234.6000000000001</v>
      </c>
      <c r="O77" s="43">
        <v>-1263.8</v>
      </c>
      <c r="P77" s="43">
        <v>-1293.3</v>
      </c>
      <c r="Q77" s="43">
        <v>-1323.3</v>
      </c>
      <c r="R77" s="43">
        <v>-1353.1000000000001</v>
      </c>
      <c r="S77" s="43">
        <v>-1378.2</v>
      </c>
      <c r="T77" s="43">
        <v>-1408.4</v>
      </c>
      <c r="U77" s="43">
        <v>-1423</v>
      </c>
      <c r="V77" s="43">
        <v>-1453</v>
      </c>
      <c r="W77" s="43">
        <v>-1482.6</v>
      </c>
      <c r="X77" s="43">
        <v>-1512.3</v>
      </c>
      <c r="Y77" s="43">
        <v>-1541.9</v>
      </c>
      <c r="Z77" s="43">
        <v>-1571.6</v>
      </c>
      <c r="AA77" s="43">
        <v>-1585</v>
      </c>
      <c r="AB77" s="43">
        <v>-1614</v>
      </c>
      <c r="AC77" s="43">
        <v>-1643.3</v>
      </c>
      <c r="AD77" s="43">
        <v>-1672.6000000000001</v>
      </c>
      <c r="AE77" s="43">
        <v>-1701.5000000000002</v>
      </c>
      <c r="AF77" s="43">
        <v>-1730.5</v>
      </c>
      <c r="AG77" s="43">
        <v>-1759.8</v>
      </c>
      <c r="AH77" s="43">
        <v>-1789</v>
      </c>
      <c r="AI77" s="43">
        <v>-1817.6</v>
      </c>
      <c r="AJ77" s="43">
        <v>-1846.6</v>
      </c>
      <c r="AK77" s="43">
        <v>-1875.8</v>
      </c>
      <c r="AL77" s="43">
        <v>-1905.1</v>
      </c>
      <c r="AM77" s="43"/>
      <c r="AN77" s="43"/>
      <c r="AO77" s="43"/>
      <c r="AP77" s="43">
        <v>-2021.2</v>
      </c>
      <c r="AQ77" s="43">
        <v>-2049.8000000000002</v>
      </c>
      <c r="AR77" s="43">
        <v>-2078.8000000000002</v>
      </c>
    </row>
    <row r="78" spans="1:44" outlineLevel="1" x14ac:dyDescent="0.2">
      <c r="A78" s="14" t="s">
        <v>98</v>
      </c>
      <c r="B78" s="43">
        <v>-1987.5</v>
      </c>
      <c r="C78" s="43">
        <v>-2072.6</v>
      </c>
      <c r="D78" s="43">
        <v>-2161.4</v>
      </c>
      <c r="E78" s="43">
        <v>-2251.4</v>
      </c>
      <c r="F78" s="43">
        <v>-2309.8000000000002</v>
      </c>
      <c r="G78" s="43">
        <v>-2361.1999999999998</v>
      </c>
      <c r="H78" s="43">
        <v>-2419.4</v>
      </c>
      <c r="I78" s="43">
        <v>-2498.4</v>
      </c>
      <c r="J78" s="43">
        <v>-2496.8000000000002</v>
      </c>
      <c r="K78" s="43">
        <v>-2463.5</v>
      </c>
      <c r="L78" s="43">
        <v>-2542.6</v>
      </c>
      <c r="M78" s="43">
        <v>-2648.3</v>
      </c>
      <c r="N78" s="43">
        <v>-2775.5000000000005</v>
      </c>
      <c r="O78" s="43">
        <v>-2937.0000000000005</v>
      </c>
      <c r="P78" s="43">
        <v>-3111.9000000000005</v>
      </c>
      <c r="Q78" s="43">
        <v>-3336.900000000001</v>
      </c>
      <c r="R78" s="43">
        <v>-3479.1000000000004</v>
      </c>
      <c r="S78" s="43">
        <v>-3805.2</v>
      </c>
      <c r="T78" s="43">
        <v>-4139.7000000000007</v>
      </c>
      <c r="U78" s="43">
        <v>-4462.7</v>
      </c>
      <c r="V78" s="43">
        <v>-4801.2</v>
      </c>
      <c r="W78" s="43">
        <v>-5136.3</v>
      </c>
      <c r="X78" s="43">
        <v>-5287.3</v>
      </c>
      <c r="Y78" s="43">
        <v>-5574.3</v>
      </c>
      <c r="Z78" s="43">
        <v>-5662.2</v>
      </c>
      <c r="AA78" s="43">
        <v>-5903.8</v>
      </c>
      <c r="AB78" s="43">
        <v>-6112</v>
      </c>
      <c r="AC78" s="43">
        <v>-6293.7</v>
      </c>
      <c r="AD78" s="43">
        <v>-6423.800000000002</v>
      </c>
      <c r="AE78" s="43">
        <v>-6408.300000000002</v>
      </c>
      <c r="AF78" s="43">
        <v>-6536.6</v>
      </c>
      <c r="AG78" s="43">
        <v>-6687.9</v>
      </c>
      <c r="AH78" s="43">
        <v>-6800.8</v>
      </c>
      <c r="AI78" s="43">
        <v>-6910.9</v>
      </c>
      <c r="AJ78" s="43">
        <v>-7028.1</v>
      </c>
      <c r="AK78" s="43">
        <v>-7171.8</v>
      </c>
      <c r="AL78" s="43">
        <v>-7355.8</v>
      </c>
      <c r="AM78" s="43"/>
      <c r="AN78" s="43"/>
      <c r="AO78" s="43"/>
      <c r="AP78" s="43">
        <v>-8006.2</v>
      </c>
      <c r="AQ78" s="43">
        <v>-8209.7000000000007</v>
      </c>
      <c r="AR78" s="43">
        <v>-8372.6</v>
      </c>
    </row>
    <row r="79" spans="1:44" outlineLevel="1" x14ac:dyDescent="0.2">
      <c r="A79" s="14" t="s">
        <v>327</v>
      </c>
      <c r="B79" s="43">
        <v>0</v>
      </c>
      <c r="C79" s="43">
        <v>0</v>
      </c>
      <c r="D79" s="43">
        <v>0</v>
      </c>
      <c r="E79" s="43">
        <v>0</v>
      </c>
      <c r="F79" s="43">
        <v>0</v>
      </c>
      <c r="G79" s="43">
        <v>0</v>
      </c>
      <c r="H79" s="43">
        <v>0</v>
      </c>
      <c r="I79" s="43">
        <v>0</v>
      </c>
      <c r="J79" s="43">
        <v>0</v>
      </c>
      <c r="K79" s="43">
        <v>0</v>
      </c>
      <c r="L79" s="43">
        <v>0</v>
      </c>
      <c r="M79" s="43">
        <v>0</v>
      </c>
      <c r="N79" s="43">
        <v>0</v>
      </c>
      <c r="O79" s="43">
        <v>0</v>
      </c>
      <c r="P79" s="43">
        <v>0</v>
      </c>
      <c r="Q79" s="43">
        <v>0</v>
      </c>
      <c r="R79" s="43">
        <v>0</v>
      </c>
      <c r="S79" s="43">
        <v>0</v>
      </c>
      <c r="T79" s="43">
        <v>0</v>
      </c>
      <c r="U79" s="43">
        <v>0</v>
      </c>
      <c r="V79" s="43">
        <v>0</v>
      </c>
      <c r="W79" s="43">
        <v>0</v>
      </c>
      <c r="X79" s="43">
        <v>0</v>
      </c>
      <c r="Y79" s="43">
        <v>0</v>
      </c>
      <c r="Z79" s="43">
        <v>0</v>
      </c>
      <c r="AA79" s="43">
        <v>-46</v>
      </c>
      <c r="AB79" s="43">
        <v>-93.3</v>
      </c>
      <c r="AC79" s="43">
        <v>-142.4</v>
      </c>
      <c r="AD79" s="43">
        <v>-191.5</v>
      </c>
      <c r="AE79" s="43">
        <v>-240.1</v>
      </c>
      <c r="AF79" s="43">
        <v>-20.6</v>
      </c>
      <c r="AG79" s="43">
        <v>-44.6</v>
      </c>
      <c r="AH79" s="43">
        <v>-72</v>
      </c>
      <c r="AI79" s="43">
        <v>-88.7</v>
      </c>
      <c r="AJ79" s="43">
        <v>-111.3</v>
      </c>
      <c r="AK79" s="43">
        <v>-138.19999999999999</v>
      </c>
      <c r="AL79" s="43">
        <v>-168.4</v>
      </c>
      <c r="AM79" s="43"/>
      <c r="AN79" s="43"/>
      <c r="AO79" s="43"/>
      <c r="AP79" s="43">
        <v>-300.8</v>
      </c>
      <c r="AQ79" s="43">
        <v>-336.1</v>
      </c>
      <c r="AR79" s="43">
        <v>-45.9</v>
      </c>
    </row>
    <row r="80" spans="1:44" x14ac:dyDescent="0.2">
      <c r="A80" s="1" t="s">
        <v>34</v>
      </c>
      <c r="B80" s="42">
        <v>19463.8</v>
      </c>
      <c r="C80" s="42">
        <v>19256.400000000001</v>
      </c>
      <c r="D80" s="42">
        <v>19059.2</v>
      </c>
      <c r="E80" s="42">
        <v>19025.2</v>
      </c>
      <c r="F80" s="42">
        <v>18782.599999999999</v>
      </c>
      <c r="G80" s="42">
        <v>18525.900000000001</v>
      </c>
      <c r="H80" s="42">
        <v>18330.7</v>
      </c>
      <c r="I80" s="42">
        <v>18189</v>
      </c>
      <c r="J80" s="42">
        <v>18150.3</v>
      </c>
      <c r="K80" s="42">
        <v>17937</v>
      </c>
      <c r="L80" s="42">
        <v>17815.099999999999</v>
      </c>
      <c r="M80" s="42">
        <v>17853.3</v>
      </c>
      <c r="N80" s="42">
        <v>18029.400000000001</v>
      </c>
      <c r="O80" s="42">
        <v>17950.399999999998</v>
      </c>
      <c r="P80" s="42">
        <v>17945.3</v>
      </c>
      <c r="Q80" s="42">
        <v>18065.200000000004</v>
      </c>
      <c r="R80" s="42">
        <v>18357.900000000001</v>
      </c>
      <c r="S80" s="42">
        <v>18205.7</v>
      </c>
      <c r="T80" s="42">
        <v>18184.100000000002</v>
      </c>
      <c r="U80" s="42">
        <v>18235.8</v>
      </c>
      <c r="V80" s="42">
        <v>18307.900000000001</v>
      </c>
      <c r="W80" s="42">
        <v>18047.2</v>
      </c>
      <c r="X80" s="42">
        <v>17939.5</v>
      </c>
      <c r="Y80" s="42">
        <v>17654.599999999999</v>
      </c>
      <c r="Z80" s="42">
        <v>17604.3</v>
      </c>
      <c r="AA80" s="42">
        <v>17270.2</v>
      </c>
      <c r="AB80" s="42">
        <v>17145.900000000001</v>
      </c>
      <c r="AC80" s="42">
        <v>16992.5</v>
      </c>
      <c r="AD80" s="42">
        <v>16989</v>
      </c>
      <c r="AE80" s="42">
        <v>16767.5</v>
      </c>
      <c r="AF80" s="42">
        <v>16807.400000000001</v>
      </c>
      <c r="AG80" s="42">
        <v>16614</v>
      </c>
      <c r="AH80" s="42">
        <v>16868.599999999999</v>
      </c>
      <c r="AI80" s="42">
        <v>16509.5</v>
      </c>
      <c r="AJ80" s="42">
        <v>16412.099999999999</v>
      </c>
      <c r="AK80" s="42">
        <v>16086.7</v>
      </c>
      <c r="AL80" s="42">
        <v>16971.099999999999</v>
      </c>
      <c r="AM80" s="42"/>
      <c r="AN80" s="42"/>
      <c r="AO80" s="42"/>
      <c r="AP80" s="42">
        <v>17248.5</v>
      </c>
      <c r="AQ80" s="42">
        <v>16839.3</v>
      </c>
      <c r="AR80" s="42">
        <v>16480.3</v>
      </c>
    </row>
    <row r="81" spans="1:44" outlineLevel="1" x14ac:dyDescent="0.2">
      <c r="A81" s="14" t="s">
        <v>99</v>
      </c>
      <c r="B81" s="43">
        <v>1663.9</v>
      </c>
      <c r="C81" s="43">
        <v>1712</v>
      </c>
      <c r="D81" s="43">
        <v>1762.9</v>
      </c>
      <c r="E81" s="43">
        <v>1993.4</v>
      </c>
      <c r="F81" s="43">
        <v>1926.1</v>
      </c>
      <c r="G81" s="43">
        <v>1819.7</v>
      </c>
      <c r="H81" s="43">
        <v>1875.9</v>
      </c>
      <c r="I81" s="43">
        <v>2004.3</v>
      </c>
      <c r="J81" s="43">
        <v>2247.6999999999998</v>
      </c>
      <c r="K81" s="43">
        <v>2377.9</v>
      </c>
      <c r="L81" s="43">
        <v>2551.9999999999995</v>
      </c>
      <c r="M81" s="43">
        <v>2791.3</v>
      </c>
      <c r="N81" s="43">
        <v>2786.2</v>
      </c>
      <c r="O81" s="43">
        <v>2834.9999999999995</v>
      </c>
      <c r="P81" s="43">
        <v>2856.4</v>
      </c>
      <c r="Q81" s="43">
        <v>3165.2999999999997</v>
      </c>
      <c r="R81" s="43">
        <v>3752.1</v>
      </c>
      <c r="S81" s="43">
        <v>3946.8</v>
      </c>
      <c r="T81" s="43">
        <v>4335.0999999999995</v>
      </c>
      <c r="U81" s="43">
        <v>4619.8999999999996</v>
      </c>
      <c r="V81" s="43">
        <v>4916.3999999999996</v>
      </c>
      <c r="W81" s="43">
        <v>5375.6</v>
      </c>
      <c r="X81" s="43">
        <v>5720.4</v>
      </c>
      <c r="Y81" s="43">
        <v>5923.8</v>
      </c>
      <c r="Z81" s="43">
        <v>5872.1</v>
      </c>
      <c r="AA81" s="43">
        <v>6001.4</v>
      </c>
      <c r="AB81" s="43">
        <v>6487.2</v>
      </c>
      <c r="AC81" s="43">
        <v>6658.3</v>
      </c>
      <c r="AD81" s="43">
        <v>6915.5999999999995</v>
      </c>
      <c r="AE81" s="43">
        <v>7675.2999999999993</v>
      </c>
      <c r="AF81" s="43">
        <v>8074.4</v>
      </c>
      <c r="AG81" s="43">
        <v>8309.1</v>
      </c>
      <c r="AH81" s="43">
        <v>9437.9</v>
      </c>
      <c r="AI81" s="43">
        <v>9635</v>
      </c>
      <c r="AJ81" s="43">
        <v>9899.4</v>
      </c>
      <c r="AK81" s="43">
        <v>10101.5</v>
      </c>
      <c r="AL81" s="43">
        <v>11789.5</v>
      </c>
      <c r="AM81" s="43"/>
      <c r="AN81" s="43"/>
      <c r="AO81" s="43"/>
      <c r="AP81" s="43">
        <v>15070.9</v>
      </c>
      <c r="AQ81" s="43">
        <v>15894.5</v>
      </c>
      <c r="AR81" s="43">
        <v>16250.3</v>
      </c>
    </row>
    <row r="82" spans="1:44" outlineLevel="1" x14ac:dyDescent="0.2">
      <c r="A82" s="14" t="s">
        <v>100</v>
      </c>
      <c r="B82" s="43">
        <v>19503.599999999999</v>
      </c>
      <c r="C82" s="43">
        <v>19503.599999999999</v>
      </c>
      <c r="D82" s="43">
        <v>19503.599999999999</v>
      </c>
      <c r="E82" s="43">
        <v>19503.599999999999</v>
      </c>
      <c r="F82" s="43">
        <v>19503.599999999999</v>
      </c>
      <c r="G82" s="43">
        <v>19606.7</v>
      </c>
      <c r="H82" s="43">
        <v>19606.7</v>
      </c>
      <c r="I82" s="43">
        <v>19606.7</v>
      </c>
      <c r="J82" s="43">
        <v>19606.7</v>
      </c>
      <c r="K82" s="43">
        <v>19606.7</v>
      </c>
      <c r="L82" s="43">
        <v>19606.7</v>
      </c>
      <c r="M82" s="43">
        <v>19606.7</v>
      </c>
      <c r="N82" s="43">
        <v>19606.7</v>
      </c>
      <c r="O82" s="43">
        <v>19606.7</v>
      </c>
      <c r="P82" s="43">
        <v>19606.7</v>
      </c>
      <c r="Q82" s="43">
        <v>19606.7</v>
      </c>
      <c r="R82" s="43">
        <v>19606.7</v>
      </c>
      <c r="S82" s="43">
        <v>19606.7</v>
      </c>
      <c r="T82" s="43">
        <v>19606.7</v>
      </c>
      <c r="U82" s="43">
        <v>19606.7</v>
      </c>
      <c r="V82" s="43">
        <v>19606.7</v>
      </c>
      <c r="W82" s="43">
        <v>19606.7</v>
      </c>
      <c r="X82" s="43">
        <v>19606.7</v>
      </c>
      <c r="Y82" s="43">
        <v>19606.7</v>
      </c>
      <c r="Z82" s="43">
        <v>19606.7</v>
      </c>
      <c r="AA82" s="43">
        <v>19606.7</v>
      </c>
      <c r="AB82" s="43">
        <v>19606.7</v>
      </c>
      <c r="AC82" s="43">
        <v>19606.7</v>
      </c>
      <c r="AD82" s="43">
        <v>19606.7</v>
      </c>
      <c r="AE82" s="43">
        <v>19606.7</v>
      </c>
      <c r="AF82" s="43">
        <v>19606.7</v>
      </c>
      <c r="AG82" s="43">
        <v>19606.7</v>
      </c>
      <c r="AH82" s="43">
        <v>19606.7</v>
      </c>
      <c r="AI82" s="43">
        <v>19606.7</v>
      </c>
      <c r="AJ82" s="43">
        <v>19606.7</v>
      </c>
      <c r="AK82" s="43">
        <v>19606.7</v>
      </c>
      <c r="AL82" s="43">
        <v>19764.3</v>
      </c>
      <c r="AM82" s="43"/>
      <c r="AN82" s="43"/>
      <c r="AO82" s="43"/>
      <c r="AP82" s="43">
        <v>19764.3</v>
      </c>
      <c r="AQ82" s="43">
        <v>19764.3</v>
      </c>
      <c r="AR82" s="43">
        <v>19606.7</v>
      </c>
    </row>
    <row r="83" spans="1:44" outlineLevel="1" x14ac:dyDescent="0.2">
      <c r="A83" s="14" t="s">
        <v>188</v>
      </c>
      <c r="B83" s="43">
        <v>0</v>
      </c>
      <c r="C83" s="43">
        <v>0</v>
      </c>
      <c r="D83" s="43">
        <v>0</v>
      </c>
      <c r="E83" s="43">
        <v>0</v>
      </c>
      <c r="F83" s="43">
        <v>0</v>
      </c>
      <c r="G83" s="43">
        <v>0</v>
      </c>
      <c r="H83" s="43">
        <v>0</v>
      </c>
      <c r="I83" s="43">
        <v>0</v>
      </c>
      <c r="J83" s="43">
        <v>87.4</v>
      </c>
      <c r="K83" s="43">
        <v>0</v>
      </c>
      <c r="L83" s="43">
        <v>0</v>
      </c>
      <c r="M83" s="43">
        <v>0</v>
      </c>
      <c r="N83" s="43">
        <v>229</v>
      </c>
      <c r="O83" s="43">
        <v>404.3</v>
      </c>
      <c r="P83" s="43">
        <v>682.7</v>
      </c>
      <c r="Q83" s="43">
        <v>663.3</v>
      </c>
      <c r="R83" s="43">
        <v>549.6</v>
      </c>
      <c r="S83" s="43">
        <v>561.5</v>
      </c>
      <c r="T83" s="43">
        <v>510.5</v>
      </c>
      <c r="U83" s="43">
        <v>652.79999999999995</v>
      </c>
      <c r="V83" s="43">
        <v>613.9</v>
      </c>
      <c r="W83" s="43">
        <v>368.3</v>
      </c>
      <c r="X83" s="43">
        <v>386.9</v>
      </c>
      <c r="Y83" s="43">
        <v>405.6</v>
      </c>
      <c r="Z83" s="43">
        <v>777.2</v>
      </c>
      <c r="AA83" s="43">
        <v>834.9</v>
      </c>
      <c r="AB83" s="43">
        <v>770.8</v>
      </c>
      <c r="AC83" s="43">
        <v>994.8</v>
      </c>
      <c r="AD83" s="43">
        <v>1414.3000000000002</v>
      </c>
      <c r="AE83" s="43">
        <v>1017.7</v>
      </c>
      <c r="AF83" s="43">
        <v>1266</v>
      </c>
      <c r="AG83" s="43">
        <v>1472.6</v>
      </c>
      <c r="AH83" s="43">
        <v>1242.5</v>
      </c>
      <c r="AI83" s="43">
        <v>1331</v>
      </c>
      <c r="AJ83" s="43">
        <v>1639.9</v>
      </c>
      <c r="AK83" s="43">
        <v>1793.9</v>
      </c>
      <c r="AL83" s="43">
        <v>1492.4</v>
      </c>
      <c r="AM83" s="43"/>
      <c r="AN83" s="43"/>
      <c r="AO83" s="43"/>
      <c r="AP83" s="43">
        <v>1459.2</v>
      </c>
      <c r="AQ83" s="43">
        <v>1176.8</v>
      </c>
      <c r="AR83" s="43">
        <v>1520.9</v>
      </c>
    </row>
    <row r="84" spans="1:44" outlineLevel="1" x14ac:dyDescent="0.2">
      <c r="A84" s="14" t="s">
        <v>101</v>
      </c>
      <c r="B84" s="43">
        <v>-511.3</v>
      </c>
      <c r="C84" s="43">
        <v>-571.79999999999995</v>
      </c>
      <c r="D84" s="43">
        <v>-624.79999999999995</v>
      </c>
      <c r="E84" s="43">
        <v>-694.2</v>
      </c>
      <c r="F84" s="43">
        <v>-674.6</v>
      </c>
      <c r="G84" s="43">
        <v>-731.9</v>
      </c>
      <c r="H84" s="43">
        <v>-787.2</v>
      </c>
      <c r="I84" s="43">
        <v>-861.2</v>
      </c>
      <c r="J84" s="43">
        <v>-1034.7</v>
      </c>
      <c r="K84" s="43">
        <v>-1094.7</v>
      </c>
      <c r="L84" s="43">
        <v>-1194.7</v>
      </c>
      <c r="M84" s="43">
        <v>-1199.7</v>
      </c>
      <c r="N84" s="43">
        <v>-1051.4000000000001</v>
      </c>
      <c r="O84" s="43">
        <v>-1158.4000000000003</v>
      </c>
      <c r="P84" s="43">
        <v>-1267.3000000000002</v>
      </c>
      <c r="Q84" s="43">
        <v>-1240.8000000000002</v>
      </c>
      <c r="R84" s="43">
        <v>-1225.1000000000001</v>
      </c>
      <c r="S84" s="43">
        <v>-1388.1</v>
      </c>
      <c r="T84" s="43">
        <v>-1551.2000000000003</v>
      </c>
      <c r="U84" s="43">
        <v>-1730.9</v>
      </c>
      <c r="V84" s="43">
        <v>-1719.4</v>
      </c>
      <c r="W84" s="43">
        <v>-1899.6</v>
      </c>
      <c r="X84" s="43">
        <v>-2076.6</v>
      </c>
      <c r="Y84" s="43">
        <v>-2289.5</v>
      </c>
      <c r="Z84" s="43">
        <v>-2365.6</v>
      </c>
      <c r="AA84" s="43">
        <v>-2592.6</v>
      </c>
      <c r="AB84" s="43">
        <v>-2844.5</v>
      </c>
      <c r="AC84" s="43">
        <v>-3098.9</v>
      </c>
      <c r="AD84" s="43">
        <v>-3485.1000000000008</v>
      </c>
      <c r="AE84" s="43">
        <v>-3776.0000000000009</v>
      </c>
      <c r="AF84" s="43">
        <v>-4089</v>
      </c>
      <c r="AG84" s="43">
        <v>-4429.6000000000004</v>
      </c>
      <c r="AH84" s="43">
        <v>-4779.6000000000004</v>
      </c>
      <c r="AI84" s="43">
        <v>-5130.2</v>
      </c>
      <c r="AJ84" s="43">
        <v>-5507</v>
      </c>
      <c r="AK84" s="43">
        <v>-5894</v>
      </c>
      <c r="AL84" s="43">
        <v>-6256.9</v>
      </c>
      <c r="AM84" s="43"/>
      <c r="AN84" s="43"/>
      <c r="AO84" s="43"/>
      <c r="AP84" s="43">
        <v>-8035.8</v>
      </c>
      <c r="AQ84" s="43">
        <v>-8689</v>
      </c>
      <c r="AR84" s="43">
        <v>-9319.2000000000007</v>
      </c>
    </row>
    <row r="85" spans="1:44" outlineLevel="1" x14ac:dyDescent="0.2">
      <c r="A85" s="14" t="s">
        <v>102</v>
      </c>
      <c r="B85" s="43">
        <v>-1192.4000000000001</v>
      </c>
      <c r="C85" s="43">
        <v>-1387.4</v>
      </c>
      <c r="D85" s="43">
        <v>-1582.5</v>
      </c>
      <c r="E85" s="43">
        <v>-1777.5</v>
      </c>
      <c r="F85" s="43">
        <v>-1972.5</v>
      </c>
      <c r="G85" s="43">
        <v>-2168.6</v>
      </c>
      <c r="H85" s="43">
        <v>-2364.6999999999998</v>
      </c>
      <c r="I85" s="43">
        <v>-2560.6999999999998</v>
      </c>
      <c r="J85" s="43">
        <v>-2756.8</v>
      </c>
      <c r="K85" s="43">
        <v>-2952.9</v>
      </c>
      <c r="L85" s="43">
        <v>-3148.9</v>
      </c>
      <c r="M85" s="43">
        <v>-3345</v>
      </c>
      <c r="N85" s="43">
        <v>-3541.1000000000004</v>
      </c>
      <c r="O85" s="43">
        <v>-3737.2000000000003</v>
      </c>
      <c r="P85" s="43">
        <v>-3933.2000000000003</v>
      </c>
      <c r="Q85" s="43">
        <v>-4129.3</v>
      </c>
      <c r="R85" s="43">
        <v>-4325.4000000000005</v>
      </c>
      <c r="S85" s="43">
        <v>-4521.2</v>
      </c>
      <c r="T85" s="43">
        <v>-4717.0000000000009</v>
      </c>
      <c r="U85" s="43">
        <v>-4912.7</v>
      </c>
      <c r="V85" s="43">
        <v>-5109.7</v>
      </c>
      <c r="W85" s="43">
        <v>-5403.8</v>
      </c>
      <c r="X85" s="43">
        <v>-5697.9</v>
      </c>
      <c r="Y85" s="43">
        <v>-5992</v>
      </c>
      <c r="Z85" s="43">
        <v>-6286.1</v>
      </c>
      <c r="AA85" s="43">
        <v>-6580.2</v>
      </c>
      <c r="AB85" s="43">
        <v>-6874.3</v>
      </c>
      <c r="AC85" s="43">
        <v>-7168.4</v>
      </c>
      <c r="AD85" s="43">
        <v>-7462.5</v>
      </c>
      <c r="AE85" s="43">
        <v>-7756.2</v>
      </c>
      <c r="AF85" s="43">
        <v>-8050.7</v>
      </c>
      <c r="AG85" s="43">
        <v>-8344.7999999999993</v>
      </c>
      <c r="AH85" s="43">
        <v>-8638.9</v>
      </c>
      <c r="AI85" s="43">
        <v>-8933</v>
      </c>
      <c r="AJ85" s="43">
        <v>-9226.9</v>
      </c>
      <c r="AK85" s="43">
        <v>-9521.4</v>
      </c>
      <c r="AL85" s="43">
        <v>-9818.2000000000007</v>
      </c>
      <c r="AM85" s="43"/>
      <c r="AN85" s="43"/>
      <c r="AO85" s="43"/>
      <c r="AP85" s="43">
        <v>-11010.1</v>
      </c>
      <c r="AQ85" s="43">
        <v>-11307.3</v>
      </c>
      <c r="AR85" s="43">
        <v>-11578.4</v>
      </c>
    </row>
    <row r="86" spans="1:44" x14ac:dyDescent="0.2">
      <c r="A86" s="1" t="s">
        <v>35</v>
      </c>
      <c r="B86" s="42">
        <v>16066.1</v>
      </c>
      <c r="C86" s="42">
        <v>16067.5</v>
      </c>
      <c r="D86" s="42">
        <v>16072.4</v>
      </c>
      <c r="E86" s="42">
        <v>16071</v>
      </c>
      <c r="F86" s="42">
        <v>16071.5</v>
      </c>
      <c r="G86" s="42">
        <v>15971.4</v>
      </c>
      <c r="H86" s="42">
        <v>15971.4</v>
      </c>
      <c r="I86" s="42">
        <v>15971.4</v>
      </c>
      <c r="J86" s="42">
        <v>15971.4</v>
      </c>
      <c r="K86" s="42">
        <v>15971.4</v>
      </c>
      <c r="L86" s="42">
        <v>15971.4</v>
      </c>
      <c r="M86" s="42">
        <v>15971.4</v>
      </c>
      <c r="N86" s="42">
        <v>15971.4</v>
      </c>
      <c r="O86" s="42">
        <v>15971.4</v>
      </c>
      <c r="P86" s="42">
        <v>15971.4</v>
      </c>
      <c r="Q86" s="42">
        <v>15971.4</v>
      </c>
      <c r="R86" s="42">
        <v>15971.4</v>
      </c>
      <c r="S86" s="42">
        <v>15971.4</v>
      </c>
      <c r="T86" s="42">
        <v>15971.4</v>
      </c>
      <c r="U86" s="42">
        <v>15971.4</v>
      </c>
      <c r="V86" s="42">
        <v>15971.4</v>
      </c>
      <c r="W86" s="42">
        <v>15971.4</v>
      </c>
      <c r="X86" s="42">
        <v>15971.4</v>
      </c>
      <c r="Y86" s="42">
        <v>15971.4</v>
      </c>
      <c r="Z86" s="42">
        <v>15971.4</v>
      </c>
      <c r="AA86" s="42">
        <v>15971.4</v>
      </c>
      <c r="AB86" s="42">
        <v>15971.4</v>
      </c>
      <c r="AC86" s="42">
        <v>15971.4</v>
      </c>
      <c r="AD86" s="42">
        <v>15971.4</v>
      </c>
      <c r="AE86" s="42">
        <v>15971.4</v>
      </c>
      <c r="AF86" s="42">
        <v>15971.4</v>
      </c>
      <c r="AG86" s="42">
        <v>15971.4</v>
      </c>
      <c r="AH86" s="42">
        <v>15971.4</v>
      </c>
      <c r="AI86" s="42">
        <v>15971.4</v>
      </c>
      <c r="AJ86" s="42">
        <v>16246.8</v>
      </c>
      <c r="AK86" s="42">
        <v>16246.8</v>
      </c>
      <c r="AL86" s="42">
        <v>17267.2</v>
      </c>
      <c r="AM86" s="42"/>
      <c r="AN86" s="42"/>
      <c r="AO86" s="42"/>
      <c r="AP86" s="42">
        <v>16300.8</v>
      </c>
      <c r="AQ86" s="42">
        <v>16300.8</v>
      </c>
      <c r="AR86" s="42">
        <v>16246.8</v>
      </c>
    </row>
    <row r="87" spans="1:44" outlineLevel="1" x14ac:dyDescent="0.2">
      <c r="A87" s="14" t="s">
        <v>103</v>
      </c>
      <c r="B87" s="43">
        <v>16066.1</v>
      </c>
      <c r="C87" s="43">
        <v>16067.5</v>
      </c>
      <c r="D87" s="43">
        <v>16072.4</v>
      </c>
      <c r="E87" s="43">
        <v>16071</v>
      </c>
      <c r="F87" s="43">
        <v>16071.5</v>
      </c>
      <c r="G87" s="43">
        <v>16052.7</v>
      </c>
      <c r="H87" s="43">
        <v>16052.7</v>
      </c>
      <c r="I87" s="43">
        <v>16052.7</v>
      </c>
      <c r="J87" s="43">
        <v>16052.7</v>
      </c>
      <c r="K87" s="43">
        <v>16052.7</v>
      </c>
      <c r="L87" s="43">
        <v>16052.7</v>
      </c>
      <c r="M87" s="43">
        <v>16052.7</v>
      </c>
      <c r="N87" s="43">
        <v>16052.7</v>
      </c>
      <c r="O87" s="43">
        <v>15971.4</v>
      </c>
      <c r="P87" s="43">
        <v>15971.4</v>
      </c>
      <c r="Q87" s="43">
        <v>15971.4</v>
      </c>
      <c r="R87" s="43">
        <v>15971.4</v>
      </c>
      <c r="S87" s="43">
        <v>15971.4</v>
      </c>
      <c r="T87" s="43">
        <v>15971.4</v>
      </c>
      <c r="U87" s="43">
        <v>15971.4</v>
      </c>
      <c r="V87" s="43">
        <v>15971.4</v>
      </c>
      <c r="W87" s="43">
        <v>15971.4</v>
      </c>
      <c r="X87" s="43">
        <v>15971.4</v>
      </c>
      <c r="Y87" s="43">
        <v>15971.4</v>
      </c>
      <c r="Z87" s="43">
        <v>15971.4</v>
      </c>
      <c r="AA87" s="43">
        <v>15971.4</v>
      </c>
      <c r="AB87" s="43">
        <v>15971.4</v>
      </c>
      <c r="AC87" s="43">
        <v>15971.4</v>
      </c>
      <c r="AD87" s="43">
        <v>15971.4</v>
      </c>
      <c r="AE87" s="43">
        <v>15971.4</v>
      </c>
      <c r="AF87" s="43">
        <v>15971.4</v>
      </c>
      <c r="AG87" s="43">
        <v>15971.4</v>
      </c>
      <c r="AH87" s="43">
        <v>15971.4</v>
      </c>
      <c r="AI87" s="43">
        <v>15971.4</v>
      </c>
      <c r="AJ87" s="43">
        <v>16246.8</v>
      </c>
      <c r="AK87" s="43">
        <v>16246.8</v>
      </c>
      <c r="AL87" s="43">
        <v>17267.2</v>
      </c>
      <c r="AM87" s="43"/>
      <c r="AN87" s="43"/>
      <c r="AO87" s="43"/>
      <c r="AP87" s="43"/>
      <c r="AQ87" s="43"/>
      <c r="AR87" s="43"/>
    </row>
    <row r="88" spans="1:44" outlineLevel="1" x14ac:dyDescent="0.2">
      <c r="A88" s="14" t="s">
        <v>104</v>
      </c>
      <c r="B88" s="43">
        <v>0</v>
      </c>
      <c r="C88" s="43">
        <v>0</v>
      </c>
      <c r="D88" s="43">
        <v>0</v>
      </c>
      <c r="E88" s="43">
        <v>0</v>
      </c>
      <c r="F88" s="43">
        <v>0</v>
      </c>
      <c r="G88" s="43">
        <v>-81.3</v>
      </c>
      <c r="H88" s="43">
        <v>-81.3</v>
      </c>
      <c r="I88" s="43">
        <v>-81.3</v>
      </c>
      <c r="J88" s="43">
        <v>-81.3</v>
      </c>
      <c r="K88" s="43">
        <v>-81.3</v>
      </c>
      <c r="L88" s="43">
        <v>-81.3</v>
      </c>
      <c r="M88" s="43">
        <v>-81.3</v>
      </c>
      <c r="N88" s="43">
        <v>-81.3</v>
      </c>
      <c r="O88" s="43">
        <v>0</v>
      </c>
      <c r="P88" s="43">
        <v>0</v>
      </c>
      <c r="Q88" s="43">
        <v>0</v>
      </c>
      <c r="R88" s="43">
        <v>0</v>
      </c>
      <c r="S88" s="43">
        <v>0</v>
      </c>
      <c r="T88" s="43">
        <v>0</v>
      </c>
      <c r="U88" s="43">
        <v>0</v>
      </c>
      <c r="V88" s="43">
        <v>0</v>
      </c>
      <c r="W88" s="43">
        <v>0</v>
      </c>
      <c r="X88" s="43">
        <v>0</v>
      </c>
      <c r="Y88" s="43">
        <v>0</v>
      </c>
      <c r="Z88" s="43">
        <v>0</v>
      </c>
      <c r="AA88" s="43">
        <v>0</v>
      </c>
      <c r="AB88" s="43">
        <v>0</v>
      </c>
      <c r="AC88" s="43">
        <v>0</v>
      </c>
      <c r="AD88" s="43">
        <v>0</v>
      </c>
      <c r="AE88" s="43">
        <v>0</v>
      </c>
      <c r="AF88" s="43">
        <v>0</v>
      </c>
      <c r="AG88" s="43">
        <v>0</v>
      </c>
      <c r="AH88" s="43">
        <v>0</v>
      </c>
      <c r="AI88" s="43">
        <v>0</v>
      </c>
      <c r="AJ88" s="43">
        <v>0</v>
      </c>
      <c r="AK88" s="43">
        <v>0</v>
      </c>
      <c r="AL88" s="43">
        <v>0</v>
      </c>
      <c r="AM88" s="43"/>
      <c r="AN88" s="43"/>
      <c r="AO88" s="43"/>
      <c r="AP88" s="43"/>
      <c r="AQ88" s="43"/>
      <c r="AR88" s="43"/>
    </row>
    <row r="89" spans="1:44" x14ac:dyDescent="0.2">
      <c r="A89" s="1" t="s">
        <v>36</v>
      </c>
      <c r="B89" s="42">
        <v>535</v>
      </c>
      <c r="C89" s="42">
        <v>645.4</v>
      </c>
      <c r="D89" s="42">
        <v>283.39999999999998</v>
      </c>
      <c r="E89" s="42">
        <v>272.7</v>
      </c>
      <c r="F89" s="42">
        <v>210.5</v>
      </c>
      <c r="G89" s="42">
        <v>439.6</v>
      </c>
      <c r="H89" s="42">
        <v>111.7</v>
      </c>
      <c r="I89" s="42">
        <v>656.4</v>
      </c>
      <c r="J89" s="42">
        <v>39.5</v>
      </c>
      <c r="K89" s="42">
        <v>180.6</v>
      </c>
      <c r="L89" s="42">
        <v>472.6</v>
      </c>
      <c r="M89" s="42">
        <v>1591.7</v>
      </c>
      <c r="N89" s="42">
        <v>420.4</v>
      </c>
      <c r="O89" s="42">
        <v>419.5</v>
      </c>
      <c r="P89" s="42">
        <v>820.4</v>
      </c>
      <c r="Q89" s="42">
        <v>1638.8</v>
      </c>
      <c r="R89" s="42">
        <v>51.9</v>
      </c>
      <c r="S89" s="42">
        <v>100.7</v>
      </c>
      <c r="T89" s="42">
        <v>4399.2</v>
      </c>
      <c r="U89" s="42">
        <v>217.5</v>
      </c>
      <c r="V89" s="42">
        <v>306.8</v>
      </c>
      <c r="W89" s="42">
        <v>193.2</v>
      </c>
      <c r="X89" s="42">
        <v>1678.4</v>
      </c>
      <c r="Y89" s="42">
        <v>1606.4</v>
      </c>
      <c r="Z89" s="42">
        <v>506</v>
      </c>
      <c r="AA89" s="42">
        <v>215.7</v>
      </c>
      <c r="AB89" s="42">
        <v>1188.5999999999999</v>
      </c>
      <c r="AC89" s="42">
        <v>1741.9</v>
      </c>
      <c r="AD89" s="42">
        <v>1481.9</v>
      </c>
      <c r="AE89" s="42">
        <v>942.4</v>
      </c>
      <c r="AF89" s="42">
        <v>1022</v>
      </c>
      <c r="AG89" s="42">
        <v>2214.8000000000002</v>
      </c>
      <c r="AH89" s="42">
        <v>516.20000000000005</v>
      </c>
      <c r="AI89" s="42">
        <v>1021.2</v>
      </c>
      <c r="AJ89" s="42">
        <v>770.7</v>
      </c>
      <c r="AK89" s="42">
        <v>1999.5</v>
      </c>
      <c r="AL89" s="42">
        <v>205.1</v>
      </c>
      <c r="AM89" s="42"/>
      <c r="AN89" s="42"/>
      <c r="AO89" s="42"/>
      <c r="AP89" s="42">
        <v>2714.7</v>
      </c>
      <c r="AQ89" s="42">
        <v>2779.2</v>
      </c>
      <c r="AR89" s="42">
        <v>0</v>
      </c>
    </row>
    <row r="90" spans="1:44" x14ac:dyDescent="0.2">
      <c r="A90" s="1" t="s">
        <v>37</v>
      </c>
      <c r="B90" s="42">
        <v>103.2</v>
      </c>
      <c r="C90" s="42">
        <v>65.3</v>
      </c>
      <c r="D90" s="42">
        <v>70.5</v>
      </c>
      <c r="E90" s="42">
        <v>103.7</v>
      </c>
      <c r="F90" s="42">
        <v>186.6</v>
      </c>
      <c r="G90" s="42">
        <v>138.80000000000001</v>
      </c>
      <c r="H90" s="42">
        <v>285.5</v>
      </c>
      <c r="I90" s="42">
        <v>177</v>
      </c>
      <c r="J90" s="42">
        <v>172.6</v>
      </c>
      <c r="K90" s="42">
        <v>219.9</v>
      </c>
      <c r="L90" s="42">
        <v>123.6</v>
      </c>
      <c r="M90" s="42">
        <v>141.6</v>
      </c>
      <c r="N90" s="42">
        <v>114.7</v>
      </c>
      <c r="O90" s="42">
        <v>10.3</v>
      </c>
      <c r="P90" s="42">
        <v>463.1</v>
      </c>
      <c r="Q90" s="42">
        <v>673</v>
      </c>
      <c r="R90" s="42">
        <v>1776.5</v>
      </c>
      <c r="S90" s="42">
        <v>2901.7</v>
      </c>
      <c r="T90" s="42">
        <v>23.7</v>
      </c>
      <c r="U90" s="42">
        <v>348.6</v>
      </c>
      <c r="V90" s="42">
        <v>258.2</v>
      </c>
      <c r="W90" s="42">
        <v>480.6</v>
      </c>
      <c r="X90" s="42">
        <v>73.5</v>
      </c>
      <c r="Y90" s="42">
        <v>103.5</v>
      </c>
      <c r="Z90" s="42">
        <v>125.1</v>
      </c>
      <c r="AA90" s="42">
        <v>782.7</v>
      </c>
      <c r="AB90" s="42">
        <v>982.4</v>
      </c>
      <c r="AC90" s="42">
        <v>949.3</v>
      </c>
      <c r="AD90" s="42">
        <v>1701.5</v>
      </c>
      <c r="AE90" s="42">
        <v>1291.7</v>
      </c>
      <c r="AF90" s="42">
        <v>705.1</v>
      </c>
      <c r="AG90" s="42">
        <v>286.7</v>
      </c>
      <c r="AH90" s="42">
        <v>72.599999999999994</v>
      </c>
      <c r="AI90" s="42">
        <v>618.1</v>
      </c>
      <c r="AJ90" s="42">
        <v>2152.5</v>
      </c>
      <c r="AK90" s="42">
        <v>2300.3000000000002</v>
      </c>
      <c r="AL90" s="42">
        <v>2563.6999999999998</v>
      </c>
      <c r="AM90" s="42"/>
      <c r="AN90" s="42"/>
      <c r="AO90" s="42"/>
      <c r="AP90" s="42">
        <v>6061.2</v>
      </c>
      <c r="AQ90" s="42">
        <v>5096.6000000000004</v>
      </c>
      <c r="AR90" s="42">
        <v>4283.5</v>
      </c>
    </row>
    <row r="91" spans="1:44" x14ac:dyDescent="0.2">
      <c r="A91" s="1" t="s">
        <v>38</v>
      </c>
      <c r="B91" s="42">
        <v>715.1</v>
      </c>
      <c r="C91" s="42">
        <v>817.7</v>
      </c>
      <c r="D91" s="42">
        <v>1361.5</v>
      </c>
      <c r="E91" s="42">
        <v>813.7</v>
      </c>
      <c r="F91" s="42">
        <v>673.1</v>
      </c>
      <c r="G91" s="42">
        <v>1288.5999999999999</v>
      </c>
      <c r="H91" s="42">
        <v>2030.5</v>
      </c>
      <c r="I91" s="42">
        <v>1963.3</v>
      </c>
      <c r="J91" s="42">
        <v>1461.4</v>
      </c>
      <c r="K91" s="42">
        <v>938.1</v>
      </c>
      <c r="L91" s="42">
        <v>803.69999999999993</v>
      </c>
      <c r="M91" s="42">
        <v>2128.3999999999996</v>
      </c>
      <c r="N91" s="42">
        <v>1781.5</v>
      </c>
      <c r="O91" s="42">
        <v>1636.4</v>
      </c>
      <c r="P91" s="42">
        <v>1622</v>
      </c>
      <c r="Q91" s="42">
        <v>1919.0000000000002</v>
      </c>
      <c r="R91" s="42">
        <v>1954.1</v>
      </c>
      <c r="S91" s="42">
        <v>2099</v>
      </c>
      <c r="T91" s="42">
        <v>1647.2999999999984</v>
      </c>
      <c r="U91" s="42">
        <v>2079</v>
      </c>
      <c r="V91" s="42">
        <v>3769.2</v>
      </c>
      <c r="W91" s="42">
        <v>1721.9</v>
      </c>
      <c r="X91" s="42">
        <v>2167.3000000000002</v>
      </c>
      <c r="Y91" s="42">
        <v>2980.2</v>
      </c>
      <c r="Z91" s="42">
        <v>3511.3</v>
      </c>
      <c r="AA91" s="42">
        <v>2085.9</v>
      </c>
      <c r="AB91" s="42">
        <v>1936.4</v>
      </c>
      <c r="AC91" s="42">
        <v>1729.2</v>
      </c>
      <c r="AD91" s="42">
        <v>4696.3999999999996</v>
      </c>
      <c r="AE91" s="42">
        <v>4338.3999999999996</v>
      </c>
      <c r="AF91" s="42">
        <v>4104.3</v>
      </c>
      <c r="AG91" s="42">
        <v>2338.5</v>
      </c>
      <c r="AH91" s="42">
        <v>2777.6</v>
      </c>
      <c r="AI91" s="42">
        <v>8688.5</v>
      </c>
      <c r="AJ91" s="42">
        <v>9453.7000000000007</v>
      </c>
      <c r="AK91" s="42">
        <v>12646.3</v>
      </c>
      <c r="AL91" s="42">
        <v>15650.3</v>
      </c>
      <c r="AM91" s="42"/>
      <c r="AN91" s="42"/>
      <c r="AO91" s="42"/>
      <c r="AP91" s="42">
        <v>34330.1</v>
      </c>
      <c r="AQ91" s="42">
        <v>41458.6</v>
      </c>
      <c r="AR91" s="42">
        <v>42797.4</v>
      </c>
    </row>
    <row r="92" spans="1:44" outlineLevel="1" x14ac:dyDescent="0.2">
      <c r="A92" s="14" t="s">
        <v>105</v>
      </c>
      <c r="B92" s="43">
        <v>439.6</v>
      </c>
      <c r="C92" s="43">
        <v>430</v>
      </c>
      <c r="D92" s="43">
        <v>886</v>
      </c>
      <c r="E92" s="43">
        <v>344.4</v>
      </c>
      <c r="F92" s="43">
        <v>391</v>
      </c>
      <c r="G92" s="43">
        <v>427.7</v>
      </c>
      <c r="H92" s="43">
        <v>422.8</v>
      </c>
      <c r="I92" s="43">
        <v>436</v>
      </c>
      <c r="J92" s="43">
        <v>591.70000000000005</v>
      </c>
      <c r="K92" s="43">
        <v>515.70000000000005</v>
      </c>
      <c r="L92" s="43">
        <v>473.90000000000003</v>
      </c>
      <c r="M92" s="43">
        <v>511.7</v>
      </c>
      <c r="N92" s="43">
        <v>510</v>
      </c>
      <c r="O92" s="43">
        <v>765</v>
      </c>
      <c r="P92" s="43">
        <v>709.19999999999993</v>
      </c>
      <c r="Q92" s="43">
        <v>673.3</v>
      </c>
      <c r="R92" s="43">
        <v>819.59999999999991</v>
      </c>
      <c r="S92" s="43">
        <v>1016.9</v>
      </c>
      <c r="T92" s="43">
        <v>854.40000000000009</v>
      </c>
      <c r="U92" s="43">
        <v>945.7</v>
      </c>
      <c r="V92" s="43">
        <v>685.2</v>
      </c>
      <c r="W92" s="43">
        <v>760.2</v>
      </c>
      <c r="X92" s="43">
        <v>729</v>
      </c>
      <c r="Y92" s="43">
        <v>643</v>
      </c>
      <c r="Z92" s="43">
        <v>922.4</v>
      </c>
      <c r="AA92" s="43">
        <v>1281.3</v>
      </c>
      <c r="AB92" s="43">
        <v>1234.7</v>
      </c>
      <c r="AC92" s="43">
        <v>1011.5</v>
      </c>
      <c r="AD92" s="43">
        <v>1033.8000000000002</v>
      </c>
      <c r="AE92" s="43">
        <v>1047.1999999999998</v>
      </c>
      <c r="AF92" s="43">
        <v>913.7</v>
      </c>
      <c r="AG92" s="43">
        <v>1108.7</v>
      </c>
      <c r="AH92" s="43">
        <v>1416.5</v>
      </c>
      <c r="AI92" s="43">
        <v>1167.5</v>
      </c>
      <c r="AJ92" s="43">
        <v>1295.7</v>
      </c>
      <c r="AK92" s="43">
        <v>1332.3</v>
      </c>
      <c r="AL92" s="43">
        <v>1579.5</v>
      </c>
      <c r="AM92" s="43"/>
      <c r="AN92" s="43"/>
      <c r="AO92" s="43"/>
      <c r="AP92" s="43"/>
      <c r="AQ92" s="43"/>
      <c r="AR92" s="43"/>
    </row>
    <row r="93" spans="1:44" outlineLevel="1" x14ac:dyDescent="0.2">
      <c r="A93" s="15" t="s">
        <v>106</v>
      </c>
      <c r="B93" s="44">
        <v>443.4</v>
      </c>
      <c r="C93" s="44">
        <v>435.9</v>
      </c>
      <c r="D93" s="44">
        <v>890.8</v>
      </c>
      <c r="E93" s="44">
        <v>375.9</v>
      </c>
      <c r="F93" s="44">
        <v>420.1</v>
      </c>
      <c r="G93" s="44">
        <v>455.8</v>
      </c>
      <c r="H93" s="44">
        <v>454</v>
      </c>
      <c r="I93" s="44">
        <v>470.3</v>
      </c>
      <c r="J93" s="44">
        <v>629.5</v>
      </c>
      <c r="K93" s="44">
        <v>555.69999999999982</v>
      </c>
      <c r="L93" s="44">
        <v>514.1</v>
      </c>
      <c r="M93" s="44">
        <v>556.4</v>
      </c>
      <c r="N93" s="44">
        <v>556.6</v>
      </c>
      <c r="O93" s="44">
        <v>806.9</v>
      </c>
      <c r="P93" s="44">
        <v>753.3</v>
      </c>
      <c r="Q93" s="44">
        <v>715.9</v>
      </c>
      <c r="R93" s="44">
        <v>861.3</v>
      </c>
      <c r="S93" s="44">
        <v>1060</v>
      </c>
      <c r="T93" s="44">
        <v>903.7</v>
      </c>
      <c r="U93" s="44">
        <v>996.8</v>
      </c>
      <c r="V93" s="44">
        <v>758.2</v>
      </c>
      <c r="W93" s="44">
        <v>835.5</v>
      </c>
      <c r="X93" s="44">
        <v>805.4</v>
      </c>
      <c r="Y93" s="44">
        <v>732</v>
      </c>
      <c r="Z93" s="44">
        <v>1006.9</v>
      </c>
      <c r="AA93" s="44">
        <v>1597.5</v>
      </c>
      <c r="AB93" s="44">
        <v>3462</v>
      </c>
      <c r="AC93" s="44">
        <v>3655.9</v>
      </c>
      <c r="AD93" s="44">
        <v>3476.1</v>
      </c>
      <c r="AE93" s="44">
        <v>3472.9</v>
      </c>
      <c r="AF93" s="44">
        <v>3320.9</v>
      </c>
      <c r="AG93" s="44">
        <v>3524.2</v>
      </c>
      <c r="AH93" s="44">
        <v>3824</v>
      </c>
      <c r="AI93" s="44">
        <v>3567.1</v>
      </c>
      <c r="AJ93" s="44">
        <v>3209.9</v>
      </c>
      <c r="AK93" s="44">
        <v>2238.1</v>
      </c>
      <c r="AL93" s="44">
        <v>2471.6</v>
      </c>
      <c r="AM93" s="44"/>
      <c r="AN93" s="44"/>
      <c r="AO93" s="44"/>
      <c r="AP93" s="44"/>
      <c r="AQ93" s="44"/>
      <c r="AR93" s="44"/>
    </row>
    <row r="94" spans="1:44" outlineLevel="1" x14ac:dyDescent="0.2">
      <c r="A94" s="15" t="s">
        <v>107</v>
      </c>
      <c r="B94" s="44">
        <v>1.2</v>
      </c>
      <c r="C94" s="44">
        <v>0.4</v>
      </c>
      <c r="D94" s="44">
        <v>0.7</v>
      </c>
      <c r="E94" s="44">
        <v>0</v>
      </c>
      <c r="F94" s="44">
        <v>0</v>
      </c>
      <c r="G94" s="44">
        <v>0</v>
      </c>
      <c r="H94" s="44">
        <v>0</v>
      </c>
      <c r="I94" s="44">
        <v>0</v>
      </c>
      <c r="J94" s="44">
        <v>0</v>
      </c>
      <c r="K94" s="44">
        <v>0</v>
      </c>
      <c r="L94" s="44">
        <v>0</v>
      </c>
      <c r="M94" s="44">
        <v>0</v>
      </c>
      <c r="N94" s="44">
        <v>0</v>
      </c>
      <c r="O94" s="44">
        <v>0</v>
      </c>
      <c r="P94" s="44">
        <v>0</v>
      </c>
      <c r="Q94" s="44">
        <v>0</v>
      </c>
      <c r="R94" s="44">
        <v>0</v>
      </c>
      <c r="S94" s="44">
        <v>0</v>
      </c>
      <c r="T94" s="44">
        <v>0</v>
      </c>
      <c r="U94" s="44">
        <v>0</v>
      </c>
      <c r="V94" s="44">
        <v>0</v>
      </c>
      <c r="W94" s="44">
        <v>0</v>
      </c>
      <c r="X94" s="44">
        <v>0</v>
      </c>
      <c r="Y94" s="44">
        <v>0</v>
      </c>
      <c r="Z94" s="44">
        <v>0</v>
      </c>
      <c r="AA94" s="44">
        <v>0</v>
      </c>
      <c r="AB94" s="44">
        <v>0</v>
      </c>
      <c r="AC94" s="44">
        <v>0</v>
      </c>
      <c r="AD94" s="44">
        <v>0</v>
      </c>
      <c r="AE94" s="44">
        <v>0</v>
      </c>
      <c r="AF94" s="44">
        <v>0</v>
      </c>
      <c r="AG94" s="44">
        <v>0</v>
      </c>
      <c r="AH94" s="44">
        <v>0</v>
      </c>
      <c r="AI94" s="44">
        <v>0</v>
      </c>
      <c r="AJ94" s="44">
        <v>0</v>
      </c>
      <c r="AK94" s="44">
        <v>0</v>
      </c>
      <c r="AL94" s="44">
        <v>0</v>
      </c>
      <c r="AM94" s="44"/>
      <c r="AN94" s="44"/>
      <c r="AO94" s="44"/>
      <c r="AP94" s="44"/>
      <c r="AQ94" s="44"/>
      <c r="AR94" s="44"/>
    </row>
    <row r="95" spans="1:44" outlineLevel="1" x14ac:dyDescent="0.2">
      <c r="A95" s="15" t="s">
        <v>312</v>
      </c>
      <c r="B95" s="44">
        <v>-5</v>
      </c>
      <c r="C95" s="44">
        <v>-6.3</v>
      </c>
      <c r="D95" s="44">
        <v>-5.5</v>
      </c>
      <c r="E95" s="44">
        <v>-31.5</v>
      </c>
      <c r="F95" s="44">
        <v>-29</v>
      </c>
      <c r="G95" s="44">
        <v>-28.1</v>
      </c>
      <c r="H95" s="44">
        <v>-31.2</v>
      </c>
      <c r="I95" s="44">
        <v>-34.299999999999997</v>
      </c>
      <c r="J95" s="44">
        <v>-37.700000000000003</v>
      </c>
      <c r="K95" s="44">
        <v>-40</v>
      </c>
      <c r="L95" s="44">
        <v>-40.199999999999996</v>
      </c>
      <c r="M95" s="44">
        <v>-44.7</v>
      </c>
      <c r="N95" s="44">
        <v>-46.600000000000009</v>
      </c>
      <c r="O95" s="44">
        <v>-41.900000000000006</v>
      </c>
      <c r="P95" s="44">
        <v>-44.1</v>
      </c>
      <c r="Q95" s="44">
        <v>-42.6</v>
      </c>
      <c r="R95" s="44">
        <v>-41.7</v>
      </c>
      <c r="S95" s="44">
        <v>-43.1</v>
      </c>
      <c r="T95" s="44">
        <v>-49.3</v>
      </c>
      <c r="U95" s="44">
        <v>-51.1</v>
      </c>
      <c r="V95" s="44">
        <v>-73</v>
      </c>
      <c r="W95" s="44">
        <v>-75.3</v>
      </c>
      <c r="X95" s="44">
        <v>-76.400000000000006</v>
      </c>
      <c r="Y95" s="44">
        <v>-89</v>
      </c>
      <c r="Z95" s="44">
        <v>-84.5</v>
      </c>
      <c r="AA95" s="44">
        <v>-316.2</v>
      </c>
      <c r="AB95" s="44">
        <v>-2227.3000000000002</v>
      </c>
      <c r="AC95" s="44">
        <v>-2644.4</v>
      </c>
      <c r="AD95" s="44">
        <v>-2442.2999999999997</v>
      </c>
      <c r="AE95" s="44">
        <v>-2425.7000000000003</v>
      </c>
      <c r="AF95" s="44">
        <v>-2407.1999999999998</v>
      </c>
      <c r="AG95" s="44">
        <v>-2415.5</v>
      </c>
      <c r="AH95" s="44">
        <v>-2407.5</v>
      </c>
      <c r="AI95" s="44">
        <v>-2399.6</v>
      </c>
      <c r="AJ95" s="44">
        <v>-1914.2</v>
      </c>
      <c r="AK95" s="44">
        <v>-905.8</v>
      </c>
      <c r="AL95" s="44">
        <v>-892.1</v>
      </c>
      <c r="AM95" s="44"/>
      <c r="AN95" s="44"/>
      <c r="AO95" s="44"/>
      <c r="AP95" s="44"/>
      <c r="AQ95" s="44"/>
      <c r="AR95" s="44"/>
    </row>
    <row r="96" spans="1:44" outlineLevel="1" x14ac:dyDescent="0.2">
      <c r="A96" s="14" t="s">
        <v>108</v>
      </c>
      <c r="B96" s="43">
        <v>275.5</v>
      </c>
      <c r="C96" s="43">
        <v>387.7</v>
      </c>
      <c r="D96" s="43">
        <v>475.4</v>
      </c>
      <c r="E96" s="43">
        <v>469.3</v>
      </c>
      <c r="F96" s="43">
        <v>282</v>
      </c>
      <c r="G96" s="43">
        <v>861</v>
      </c>
      <c r="H96" s="43">
        <v>1607.6</v>
      </c>
      <c r="I96" s="43">
        <v>1527.3</v>
      </c>
      <c r="J96" s="43">
        <v>869.7</v>
      </c>
      <c r="K96" s="43">
        <v>422.4</v>
      </c>
      <c r="L96" s="43">
        <v>329.79999999999995</v>
      </c>
      <c r="M96" s="43">
        <v>1616.6999999999998</v>
      </c>
      <c r="N96" s="43">
        <v>1271.4999999999998</v>
      </c>
      <c r="O96" s="43">
        <v>871.40000000000009</v>
      </c>
      <c r="P96" s="43">
        <v>912.8</v>
      </c>
      <c r="Q96" s="43">
        <v>1245.6999999999998</v>
      </c>
      <c r="R96" s="43">
        <v>1134.5</v>
      </c>
      <c r="S96" s="43">
        <v>1082.0999999999999</v>
      </c>
      <c r="T96" s="43">
        <v>792.9</v>
      </c>
      <c r="U96" s="43">
        <v>1133.3</v>
      </c>
      <c r="V96" s="43">
        <v>3084</v>
      </c>
      <c r="W96" s="43">
        <v>961.7</v>
      </c>
      <c r="X96" s="43">
        <v>1438.3000000000002</v>
      </c>
      <c r="Y96" s="43">
        <v>2337.1999999999998</v>
      </c>
      <c r="Z96" s="43">
        <v>2588.9</v>
      </c>
      <c r="AA96" s="43">
        <v>804.6</v>
      </c>
      <c r="AB96" s="43">
        <v>701.7</v>
      </c>
      <c r="AC96" s="43">
        <v>717.7</v>
      </c>
      <c r="AD96" s="43">
        <v>3662.6000000000004</v>
      </c>
      <c r="AE96" s="43">
        <v>3291.2</v>
      </c>
      <c r="AF96" s="43">
        <v>3190.6</v>
      </c>
      <c r="AG96" s="43">
        <v>1229.8</v>
      </c>
      <c r="AH96" s="43">
        <v>1361.1</v>
      </c>
      <c r="AI96" s="43">
        <v>7521</v>
      </c>
      <c r="AJ96" s="43">
        <v>8158</v>
      </c>
      <c r="AK96" s="43">
        <v>11314</v>
      </c>
      <c r="AL96" s="43">
        <v>14070.8</v>
      </c>
      <c r="AM96" s="43"/>
      <c r="AN96" s="43"/>
      <c r="AO96" s="43"/>
      <c r="AP96" s="43"/>
      <c r="AQ96" s="43"/>
      <c r="AR96" s="43"/>
    </row>
    <row r="97" spans="1:44" outlineLevel="1" x14ac:dyDescent="0.2">
      <c r="A97" s="15" t="s">
        <v>110</v>
      </c>
      <c r="B97" s="44">
        <v>182.3</v>
      </c>
      <c r="C97" s="44">
        <v>199.8</v>
      </c>
      <c r="D97" s="44">
        <v>228.8</v>
      </c>
      <c r="E97" s="44">
        <v>209.2</v>
      </c>
      <c r="F97" s="44">
        <v>161.30000000000001</v>
      </c>
      <c r="G97" s="44">
        <v>200.2</v>
      </c>
      <c r="H97" s="44">
        <v>197.6</v>
      </c>
      <c r="I97" s="44">
        <v>194.4</v>
      </c>
      <c r="J97" s="44">
        <v>231.4</v>
      </c>
      <c r="K97" s="44">
        <v>277.90000000000003</v>
      </c>
      <c r="L97" s="44">
        <v>220.70000000000002</v>
      </c>
      <c r="M97" s="44">
        <v>258.59999999999997</v>
      </c>
      <c r="N97" s="44">
        <v>272.79999999999995</v>
      </c>
      <c r="O97" s="44">
        <v>355</v>
      </c>
      <c r="P97" s="44">
        <v>291.2</v>
      </c>
      <c r="Q97" s="44">
        <v>328.59999999999997</v>
      </c>
      <c r="R97" s="44">
        <v>469.1</v>
      </c>
      <c r="S97" s="44">
        <v>541.1</v>
      </c>
      <c r="T97" s="44">
        <v>428.9</v>
      </c>
      <c r="U97" s="44">
        <v>431.8</v>
      </c>
      <c r="V97" s="44">
        <v>293.39999999999998</v>
      </c>
      <c r="W97" s="44">
        <v>403</v>
      </c>
      <c r="X97" s="44">
        <v>359.2</v>
      </c>
      <c r="Y97" s="44">
        <v>354.6</v>
      </c>
      <c r="Z97" s="44">
        <v>392.20000000000005</v>
      </c>
      <c r="AA97" s="44">
        <v>419.2</v>
      </c>
      <c r="AB97" s="44">
        <v>510.7</v>
      </c>
      <c r="AC97" s="44">
        <v>474.7</v>
      </c>
      <c r="AD97" s="44">
        <v>447.90000000000003</v>
      </c>
      <c r="AE97" s="44">
        <v>515.6</v>
      </c>
      <c r="AF97" s="44">
        <v>521.1</v>
      </c>
      <c r="AG97" s="44">
        <v>624.4</v>
      </c>
      <c r="AH97" s="44">
        <v>797.2</v>
      </c>
      <c r="AI97" s="44">
        <v>737.3</v>
      </c>
      <c r="AJ97" s="44">
        <v>797.1</v>
      </c>
      <c r="AK97" s="44">
        <v>735.7</v>
      </c>
      <c r="AL97" s="44">
        <v>1092.3</v>
      </c>
      <c r="AM97" s="44"/>
      <c r="AN97" s="44"/>
      <c r="AO97" s="44"/>
      <c r="AP97" s="44"/>
      <c r="AQ97" s="44"/>
      <c r="AR97" s="44"/>
    </row>
    <row r="98" spans="1:44" outlineLevel="1" x14ac:dyDescent="0.2">
      <c r="A98" s="15" t="s">
        <v>109</v>
      </c>
      <c r="B98" s="44">
        <v>0</v>
      </c>
      <c r="C98" s="44">
        <v>0</v>
      </c>
      <c r="D98" s="44">
        <v>0</v>
      </c>
      <c r="E98" s="44">
        <v>0</v>
      </c>
      <c r="F98" s="44">
        <v>28.7</v>
      </c>
      <c r="G98" s="44">
        <v>593.79999999999995</v>
      </c>
      <c r="H98" s="44">
        <v>1335.7</v>
      </c>
      <c r="I98" s="44">
        <v>1281.0999999999999</v>
      </c>
      <c r="J98" s="44">
        <v>203.9</v>
      </c>
      <c r="K98" s="44">
        <v>20.9</v>
      </c>
      <c r="L98" s="44">
        <v>21.2</v>
      </c>
      <c r="M98" s="44">
        <v>1152.8</v>
      </c>
      <c r="N98" s="44">
        <v>880</v>
      </c>
      <c r="O98" s="44">
        <v>416.2</v>
      </c>
      <c r="P98" s="44">
        <v>512.4</v>
      </c>
      <c r="Q98" s="44">
        <v>771.7</v>
      </c>
      <c r="R98" s="44">
        <v>561.1</v>
      </c>
      <c r="S98" s="44">
        <v>441.6</v>
      </c>
      <c r="T98" s="44">
        <v>260.5</v>
      </c>
      <c r="U98" s="44">
        <v>547.79999999999995</v>
      </c>
      <c r="V98" s="44">
        <v>2539</v>
      </c>
      <c r="W98" s="44">
        <v>393</v>
      </c>
      <c r="X98" s="44">
        <v>944.7</v>
      </c>
      <c r="Y98" s="44">
        <v>1820.5</v>
      </c>
      <c r="Z98" s="44">
        <v>1976.8</v>
      </c>
      <c r="AA98" s="44">
        <v>193.6</v>
      </c>
      <c r="AB98" s="44">
        <v>22.9</v>
      </c>
      <c r="AC98" s="44">
        <v>62</v>
      </c>
      <c r="AD98" s="44">
        <v>3134.3</v>
      </c>
      <c r="AE98" s="44">
        <v>2697.4</v>
      </c>
      <c r="AF98" s="44">
        <v>2626.8</v>
      </c>
      <c r="AG98" s="44">
        <v>471.3</v>
      </c>
      <c r="AH98" s="44">
        <v>255.1</v>
      </c>
      <c r="AI98" s="44">
        <v>6641.6</v>
      </c>
      <c r="AJ98" s="44">
        <v>7157.8</v>
      </c>
      <c r="AK98" s="44">
        <v>10402</v>
      </c>
      <c r="AL98" s="44">
        <v>12146.2</v>
      </c>
      <c r="AM98" s="44"/>
      <c r="AN98" s="44"/>
      <c r="AO98" s="44"/>
      <c r="AP98" s="44"/>
      <c r="AQ98" s="44"/>
      <c r="AR98" s="44"/>
    </row>
    <row r="99" spans="1:44" outlineLevel="1" x14ac:dyDescent="0.2">
      <c r="A99" s="15" t="s">
        <v>112</v>
      </c>
      <c r="B99" s="44">
        <v>83.4</v>
      </c>
      <c r="C99" s="44">
        <v>170.5</v>
      </c>
      <c r="D99" s="44">
        <v>234</v>
      </c>
      <c r="E99" s="44">
        <v>248.6</v>
      </c>
      <c r="F99" s="44">
        <v>56.4</v>
      </c>
      <c r="G99" s="44">
        <v>56.2</v>
      </c>
      <c r="H99" s="44">
        <v>66.5</v>
      </c>
      <c r="I99" s="44">
        <v>43.1</v>
      </c>
      <c r="J99" s="44">
        <v>57.4</v>
      </c>
      <c r="K99" s="44">
        <v>86.700000000000017</v>
      </c>
      <c r="L99" s="44">
        <v>45.899999999999977</v>
      </c>
      <c r="M99" s="44">
        <v>57.6</v>
      </c>
      <c r="N99" s="44">
        <v>60.099999999999966</v>
      </c>
      <c r="O99" s="44">
        <v>54.300000000000011</v>
      </c>
      <c r="P99" s="44">
        <v>71</v>
      </c>
      <c r="Q99" s="44">
        <v>70</v>
      </c>
      <c r="R99" s="44">
        <v>53.699999999999996</v>
      </c>
      <c r="S99" s="44">
        <v>41.5</v>
      </c>
      <c r="T99" s="44">
        <v>53.7</v>
      </c>
      <c r="U99" s="44">
        <v>59.1</v>
      </c>
      <c r="V99" s="44">
        <v>57.5</v>
      </c>
      <c r="W99" s="44">
        <v>38.1</v>
      </c>
      <c r="X99" s="44">
        <v>25.4</v>
      </c>
      <c r="Y99" s="44">
        <v>35.1</v>
      </c>
      <c r="Z99" s="44">
        <v>64.700000000000045</v>
      </c>
      <c r="AA99" s="44">
        <v>18.7</v>
      </c>
      <c r="AB99" s="44">
        <v>43.2</v>
      </c>
      <c r="AC99" s="44">
        <v>87.5</v>
      </c>
      <c r="AD99" s="44">
        <v>46.900000000000091</v>
      </c>
      <c r="AE99" s="44">
        <v>46.699999999999932</v>
      </c>
      <c r="AF99" s="44">
        <v>20.9</v>
      </c>
      <c r="AG99" s="44">
        <v>68.8</v>
      </c>
      <c r="AH99" s="44">
        <v>88.3</v>
      </c>
      <c r="AI99" s="44">
        <v>54</v>
      </c>
      <c r="AJ99" s="44">
        <v>92.2</v>
      </c>
      <c r="AK99" s="44">
        <v>81.8</v>
      </c>
      <c r="AL99" s="44">
        <v>79.900000000000006</v>
      </c>
      <c r="AM99" s="44"/>
      <c r="AN99" s="44"/>
      <c r="AO99" s="44"/>
      <c r="AP99" s="44"/>
      <c r="AQ99" s="44"/>
      <c r="AR99" s="44"/>
    </row>
    <row r="100" spans="1:44" outlineLevel="1" x14ac:dyDescent="0.2">
      <c r="A100" s="15" t="s">
        <v>111</v>
      </c>
      <c r="B100" s="44">
        <v>0</v>
      </c>
      <c r="C100" s="44">
        <v>0</v>
      </c>
      <c r="D100" s="44">
        <v>0</v>
      </c>
      <c r="E100" s="44">
        <v>0</v>
      </c>
      <c r="F100" s="44">
        <v>21.3</v>
      </c>
      <c r="G100" s="44">
        <v>0</v>
      </c>
      <c r="H100" s="44">
        <v>0</v>
      </c>
      <c r="I100" s="44">
        <v>0</v>
      </c>
      <c r="J100" s="44">
        <v>369.90000000000003</v>
      </c>
      <c r="K100" s="44">
        <v>26.9</v>
      </c>
      <c r="L100" s="44">
        <v>35.6</v>
      </c>
      <c r="M100" s="44">
        <v>136.80000000000001</v>
      </c>
      <c r="N100" s="44">
        <v>47.6</v>
      </c>
      <c r="O100" s="44">
        <v>14.4</v>
      </c>
      <c r="P100" s="44">
        <v>31.2</v>
      </c>
      <c r="Q100" s="44">
        <v>47.8</v>
      </c>
      <c r="R100" s="44">
        <v>25.6</v>
      </c>
      <c r="S100" s="44">
        <v>39.799999999999997</v>
      </c>
      <c r="T100" s="44">
        <v>24.8</v>
      </c>
      <c r="U100" s="44">
        <v>79</v>
      </c>
      <c r="V100" s="44">
        <v>179.2</v>
      </c>
      <c r="W100" s="44">
        <v>111.2</v>
      </c>
      <c r="X100" s="44">
        <v>97.6</v>
      </c>
      <c r="Y100" s="44">
        <v>117.4</v>
      </c>
      <c r="Z100" s="44">
        <v>141.1</v>
      </c>
      <c r="AA100" s="44">
        <v>155.19999999999999</v>
      </c>
      <c r="AB100" s="44">
        <v>112.6</v>
      </c>
      <c r="AC100" s="44">
        <v>84</v>
      </c>
      <c r="AD100" s="44">
        <v>24.8</v>
      </c>
      <c r="AE100" s="44">
        <v>21.9</v>
      </c>
      <c r="AF100" s="44">
        <v>10.199999999999999</v>
      </c>
      <c r="AG100" s="44">
        <v>52.5</v>
      </c>
      <c r="AH100" s="44">
        <v>202.5</v>
      </c>
      <c r="AI100" s="44">
        <v>68.5</v>
      </c>
      <c r="AJ100" s="44">
        <v>85.1</v>
      </c>
      <c r="AK100" s="44">
        <v>83.5</v>
      </c>
      <c r="AL100" s="44">
        <v>741</v>
      </c>
      <c r="AM100" s="44"/>
      <c r="AN100" s="44"/>
      <c r="AO100" s="44"/>
      <c r="AP100" s="44"/>
      <c r="AQ100" s="44"/>
      <c r="AR100" s="44"/>
    </row>
    <row r="101" spans="1:44" outlineLevel="1" x14ac:dyDescent="0.2">
      <c r="A101" s="15" t="s">
        <v>66</v>
      </c>
      <c r="B101" s="44">
        <v>9.8000000000000007</v>
      </c>
      <c r="C101" s="44">
        <v>17.399999999999999</v>
      </c>
      <c r="D101" s="44">
        <v>12.6</v>
      </c>
      <c r="E101" s="44">
        <v>11.4</v>
      </c>
      <c r="F101" s="44">
        <v>14.3</v>
      </c>
      <c r="G101" s="44">
        <v>10.8</v>
      </c>
      <c r="H101" s="44">
        <v>7.8</v>
      </c>
      <c r="I101" s="44">
        <v>8.6999999999999993</v>
      </c>
      <c r="J101" s="44">
        <v>7.2</v>
      </c>
      <c r="K101" s="44">
        <v>10</v>
      </c>
      <c r="L101" s="44">
        <v>6.4000000000000021</v>
      </c>
      <c r="M101" s="44">
        <v>10.9</v>
      </c>
      <c r="N101" s="44">
        <v>11</v>
      </c>
      <c r="O101" s="44">
        <v>31.5</v>
      </c>
      <c r="P101" s="44">
        <v>7</v>
      </c>
      <c r="Q101" s="44">
        <v>27.600000000000023</v>
      </c>
      <c r="R101" s="44">
        <v>25</v>
      </c>
      <c r="S101" s="44">
        <v>18.100000000000001</v>
      </c>
      <c r="T101" s="44">
        <v>25</v>
      </c>
      <c r="U101" s="44">
        <v>15.6</v>
      </c>
      <c r="V101" s="44">
        <v>14.9</v>
      </c>
      <c r="W101" s="44">
        <v>16.399999999999999</v>
      </c>
      <c r="X101" s="44">
        <v>11.4</v>
      </c>
      <c r="Y101" s="44">
        <v>9.6</v>
      </c>
      <c r="Z101" s="44">
        <v>14.1</v>
      </c>
      <c r="AA101" s="44">
        <v>17.899999999999999</v>
      </c>
      <c r="AB101" s="44">
        <v>12.3</v>
      </c>
      <c r="AC101" s="44">
        <v>9.5</v>
      </c>
      <c r="AD101" s="44">
        <v>8.6999999999999993</v>
      </c>
      <c r="AE101" s="44">
        <v>9.5999999999999091</v>
      </c>
      <c r="AF101" s="44">
        <v>11.6</v>
      </c>
      <c r="AG101" s="44">
        <v>12.8</v>
      </c>
      <c r="AH101" s="44">
        <v>18</v>
      </c>
      <c r="AI101" s="44">
        <v>19.600000000000001</v>
      </c>
      <c r="AJ101" s="44">
        <v>25.8</v>
      </c>
      <c r="AK101" s="44">
        <v>11</v>
      </c>
      <c r="AL101" s="44">
        <v>11.4</v>
      </c>
      <c r="AM101" s="44"/>
      <c r="AN101" s="44"/>
      <c r="AO101" s="44"/>
      <c r="AP101" s="44"/>
      <c r="AQ101" s="44"/>
      <c r="AR101" s="44"/>
    </row>
    <row r="102" spans="1:44" s="4" customFormat="1" x14ac:dyDescent="0.2">
      <c r="A102" s="4" t="s">
        <v>39</v>
      </c>
      <c r="B102" s="45">
        <v>329104.09999999998</v>
      </c>
      <c r="C102" s="45">
        <v>406494.7</v>
      </c>
      <c r="D102" s="45">
        <v>373607.1</v>
      </c>
      <c r="E102" s="45">
        <v>425899.7</v>
      </c>
      <c r="F102" s="45">
        <v>466464.6</v>
      </c>
      <c r="G102" s="45">
        <v>691196.8</v>
      </c>
      <c r="H102" s="45">
        <v>953428.5</v>
      </c>
      <c r="I102" s="45">
        <v>838323.9</v>
      </c>
      <c r="J102" s="45">
        <v>1477504.9</v>
      </c>
      <c r="K102" s="45">
        <v>1631097.9</v>
      </c>
      <c r="L102" s="45">
        <v>1536190.2999999998</v>
      </c>
      <c r="M102" s="45">
        <v>1681454.2</v>
      </c>
      <c r="N102" s="45">
        <v>1766317.5999999999</v>
      </c>
      <c r="O102" s="45">
        <v>1963841.5999999999</v>
      </c>
      <c r="P102" s="45">
        <v>1991053.1999999997</v>
      </c>
      <c r="Q102" s="45">
        <v>2119859.6999999997</v>
      </c>
      <c r="R102" s="45">
        <v>2441937.9</v>
      </c>
      <c r="S102" s="45">
        <v>2829742.1000000006</v>
      </c>
      <c r="T102" s="45">
        <v>2653472.1</v>
      </c>
      <c r="U102" s="45">
        <v>3009834.1</v>
      </c>
      <c r="V102" s="45">
        <v>3027710.1999999997</v>
      </c>
      <c r="W102" s="45">
        <v>3166832.6999999997</v>
      </c>
      <c r="X102" s="45">
        <v>3148279.8</v>
      </c>
      <c r="Y102" s="45">
        <v>3444586.3</v>
      </c>
      <c r="Z102" s="33">
        <v>4082584.4999999995</v>
      </c>
      <c r="AA102" s="33">
        <v>4391019.7</v>
      </c>
      <c r="AB102" s="56">
        <v>3781289.4</v>
      </c>
      <c r="AC102" s="56">
        <v>3748797.9</v>
      </c>
      <c r="AD102" s="56">
        <v>4028594.3999999994</v>
      </c>
      <c r="AE102" s="56">
        <v>4676345.8000000017</v>
      </c>
      <c r="AF102" s="56">
        <v>4547459.2</v>
      </c>
      <c r="AG102" s="56">
        <v>5146982.9000000004</v>
      </c>
      <c r="AH102" s="56">
        <v>4932596.2</v>
      </c>
      <c r="AI102" s="56">
        <v>5792266.7999999998</v>
      </c>
      <c r="AJ102" s="56">
        <v>5915252.5</v>
      </c>
      <c r="AK102" s="56">
        <v>5896392.2999999998</v>
      </c>
      <c r="AL102" s="56">
        <v>6143438.2999999998</v>
      </c>
      <c r="AM102" s="56">
        <v>7556452.4000000004</v>
      </c>
      <c r="AN102" s="56">
        <v>6245511.5</v>
      </c>
      <c r="AO102" s="56">
        <v>5926077.2999999998</v>
      </c>
      <c r="AP102" s="56">
        <v>6619280.2999999998</v>
      </c>
      <c r="AQ102" s="56">
        <v>7010763.0999999996</v>
      </c>
      <c r="AR102" s="56">
        <v>7528510</v>
      </c>
    </row>
    <row r="103" spans="1:44" x14ac:dyDescent="0.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row>
    <row r="104" spans="1:44" x14ac:dyDescent="0.2">
      <c r="A104" s="4" t="s">
        <v>40</v>
      </c>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row>
    <row r="105" spans="1:44" x14ac:dyDescent="0.2">
      <c r="A105" s="1" t="s">
        <v>41</v>
      </c>
      <c r="B105" s="42">
        <v>246990.4</v>
      </c>
      <c r="C105" s="42">
        <v>319751.7</v>
      </c>
      <c r="D105" s="42">
        <v>268578.90000000002</v>
      </c>
      <c r="E105" s="42">
        <v>304033.5</v>
      </c>
      <c r="F105" s="42">
        <v>322250.59999999998</v>
      </c>
      <c r="G105" s="42">
        <v>524445.1</v>
      </c>
      <c r="H105" s="42">
        <v>690878.3</v>
      </c>
      <c r="I105" s="42">
        <v>564335.69999999995</v>
      </c>
      <c r="J105" s="42">
        <v>1231999.1000000001</v>
      </c>
      <c r="K105" s="42">
        <v>1238890.4000000001</v>
      </c>
      <c r="L105" s="42">
        <v>1082714.6000000001</v>
      </c>
      <c r="M105" s="42">
        <v>976019.8</v>
      </c>
      <c r="N105" s="42">
        <v>1119097.4999999998</v>
      </c>
      <c r="O105" s="42">
        <v>885736.39999999991</v>
      </c>
      <c r="P105" s="42">
        <v>805053.9</v>
      </c>
      <c r="Q105" s="42">
        <v>593803.30000000005</v>
      </c>
      <c r="R105" s="42">
        <v>574590.1</v>
      </c>
      <c r="S105" s="42">
        <v>844100.8</v>
      </c>
      <c r="T105" s="42">
        <v>630272.10000000009</v>
      </c>
      <c r="U105" s="42">
        <v>491054.3</v>
      </c>
      <c r="V105" s="42">
        <v>466860.2</v>
      </c>
      <c r="W105" s="42">
        <v>591190.19999999995</v>
      </c>
      <c r="X105" s="42">
        <v>537436.69999999995</v>
      </c>
      <c r="Y105" s="42">
        <v>480608</v>
      </c>
      <c r="Z105" s="42">
        <v>606479.80000000005</v>
      </c>
      <c r="AA105" s="42">
        <v>840517.7</v>
      </c>
      <c r="AB105" s="42">
        <v>702866.9</v>
      </c>
      <c r="AC105" s="42">
        <v>765551.7</v>
      </c>
      <c r="AD105" s="42">
        <v>565922.6</v>
      </c>
      <c r="AE105" s="42">
        <v>913544.09999999986</v>
      </c>
      <c r="AF105" s="42">
        <v>628826.30000000005</v>
      </c>
      <c r="AG105" s="42">
        <v>688864.4</v>
      </c>
      <c r="AH105" s="42">
        <v>716893.1</v>
      </c>
      <c r="AI105" s="42">
        <v>731987.4</v>
      </c>
      <c r="AJ105" s="42">
        <v>790301.7</v>
      </c>
      <c r="AK105" s="42">
        <v>785652.2</v>
      </c>
      <c r="AL105" s="42">
        <v>718395.2</v>
      </c>
      <c r="AM105" s="42"/>
      <c r="AN105" s="42"/>
      <c r="AO105" s="42"/>
      <c r="AP105" s="42">
        <v>1112789.8</v>
      </c>
      <c r="AQ105" s="42">
        <v>1183425.2</v>
      </c>
      <c r="AR105" s="42">
        <v>880973.2</v>
      </c>
    </row>
    <row r="106" spans="1:44" outlineLevel="1" x14ac:dyDescent="0.2">
      <c r="A106" s="14" t="s">
        <v>222</v>
      </c>
      <c r="B106" s="43">
        <v>210858.2</v>
      </c>
      <c r="C106" s="43">
        <v>274251.8</v>
      </c>
      <c r="D106" s="43">
        <v>214097.4</v>
      </c>
      <c r="E106" s="43">
        <v>204656.7</v>
      </c>
      <c r="F106" s="43">
        <v>0</v>
      </c>
      <c r="G106" s="43">
        <v>0</v>
      </c>
      <c r="H106" s="43">
        <v>0</v>
      </c>
      <c r="I106" s="43">
        <v>0</v>
      </c>
      <c r="J106" s="43">
        <v>0</v>
      </c>
      <c r="K106" s="43">
        <v>0</v>
      </c>
      <c r="L106" s="43">
        <v>0</v>
      </c>
      <c r="M106" s="43">
        <v>0</v>
      </c>
      <c r="N106" s="43">
        <v>0</v>
      </c>
      <c r="O106" s="43">
        <v>0</v>
      </c>
      <c r="P106" s="43">
        <v>0</v>
      </c>
      <c r="Q106" s="43">
        <v>0</v>
      </c>
      <c r="R106" s="43">
        <v>0</v>
      </c>
      <c r="S106" s="43">
        <v>0</v>
      </c>
      <c r="T106" s="43">
        <v>0</v>
      </c>
      <c r="U106" s="43">
        <v>0</v>
      </c>
      <c r="V106" s="43">
        <v>0</v>
      </c>
      <c r="W106" s="43">
        <v>0</v>
      </c>
      <c r="X106" s="43">
        <v>0</v>
      </c>
      <c r="Y106" s="43">
        <v>0</v>
      </c>
      <c r="Z106" s="43">
        <v>0</v>
      </c>
      <c r="AA106" s="43">
        <v>0</v>
      </c>
      <c r="AB106" s="43">
        <v>0</v>
      </c>
      <c r="AC106" s="43">
        <v>0</v>
      </c>
      <c r="AD106" s="43">
        <v>0</v>
      </c>
      <c r="AE106" s="43">
        <v>0</v>
      </c>
      <c r="AF106" s="43">
        <v>0</v>
      </c>
      <c r="AG106" s="43">
        <v>0</v>
      </c>
      <c r="AH106" s="43">
        <v>0</v>
      </c>
      <c r="AI106" s="43">
        <v>0</v>
      </c>
      <c r="AJ106" s="43">
        <v>0</v>
      </c>
      <c r="AK106" s="43">
        <v>0</v>
      </c>
      <c r="AL106" s="43">
        <v>0</v>
      </c>
      <c r="AM106" s="43"/>
      <c r="AN106" s="43"/>
      <c r="AO106" s="43"/>
      <c r="AP106" s="43">
        <v>0</v>
      </c>
      <c r="AQ106" s="43">
        <v>0</v>
      </c>
      <c r="AR106" s="43">
        <v>0</v>
      </c>
    </row>
    <row r="107" spans="1:44" outlineLevel="1" x14ac:dyDescent="0.2">
      <c r="A107" s="14" t="s">
        <v>116</v>
      </c>
      <c r="B107" s="43">
        <v>0</v>
      </c>
      <c r="C107" s="43">
        <v>0</v>
      </c>
      <c r="D107" s="43">
        <v>0</v>
      </c>
      <c r="E107" s="43">
        <v>0</v>
      </c>
      <c r="F107" s="43">
        <v>272695.59999999998</v>
      </c>
      <c r="G107" s="43">
        <v>440928.2</v>
      </c>
      <c r="H107" s="43">
        <v>609291.69999999995</v>
      </c>
      <c r="I107" s="43">
        <v>506325.9</v>
      </c>
      <c r="J107" s="43">
        <v>1165525.3999999999</v>
      </c>
      <c r="K107" s="43">
        <v>1133040.0000000002</v>
      </c>
      <c r="L107" s="43">
        <v>985131.8</v>
      </c>
      <c r="M107" s="43">
        <v>903906.20000000007</v>
      </c>
      <c r="N107" s="43">
        <v>1047510.1999999998</v>
      </c>
      <c r="O107" s="43">
        <v>809624.2</v>
      </c>
      <c r="P107" s="43">
        <v>734935.3</v>
      </c>
      <c r="Q107" s="43">
        <v>533084.19999999995</v>
      </c>
      <c r="R107" s="43">
        <v>497323.39999999997</v>
      </c>
      <c r="S107" s="43">
        <v>719753.7</v>
      </c>
      <c r="T107" s="43">
        <v>536307.30000000005</v>
      </c>
      <c r="U107" s="43">
        <v>410049.8</v>
      </c>
      <c r="V107" s="43">
        <v>408127.6</v>
      </c>
      <c r="W107" s="43">
        <v>526283.4</v>
      </c>
      <c r="X107" s="43">
        <v>472359.5</v>
      </c>
      <c r="Y107" s="43">
        <v>403625.9</v>
      </c>
      <c r="Z107" s="43">
        <v>521359</v>
      </c>
      <c r="AA107" s="43">
        <v>755549.2</v>
      </c>
      <c r="AB107" s="43">
        <v>600617.30000000005</v>
      </c>
      <c r="AC107" s="43">
        <v>671722.5</v>
      </c>
      <c r="AD107" s="43">
        <v>450993.39999999997</v>
      </c>
      <c r="AE107" s="43">
        <v>798650.1</v>
      </c>
      <c r="AF107" s="43">
        <v>528647.5</v>
      </c>
      <c r="AG107" s="43">
        <v>530445</v>
      </c>
      <c r="AH107" s="43">
        <v>548847.5</v>
      </c>
      <c r="AI107" s="43">
        <v>572040.1</v>
      </c>
      <c r="AJ107" s="43">
        <v>658023.9</v>
      </c>
      <c r="AK107" s="43">
        <v>628112.6</v>
      </c>
      <c r="AL107" s="43">
        <v>518140.4</v>
      </c>
      <c r="AM107" s="43"/>
      <c r="AN107" s="43"/>
      <c r="AO107" s="43"/>
      <c r="AP107" s="43">
        <v>484219.1</v>
      </c>
      <c r="AQ107" s="43">
        <v>595382.1</v>
      </c>
      <c r="AR107" s="43">
        <v>492890.8</v>
      </c>
    </row>
    <row r="108" spans="1:44" outlineLevel="1" x14ac:dyDescent="0.2">
      <c r="A108" s="14" t="s">
        <v>117</v>
      </c>
      <c r="B108" s="43">
        <v>0</v>
      </c>
      <c r="C108" s="43">
        <v>0</v>
      </c>
      <c r="D108" s="43">
        <v>0</v>
      </c>
      <c r="E108" s="43">
        <v>0</v>
      </c>
      <c r="F108" s="43">
        <v>45805.8</v>
      </c>
      <c r="G108" s="43">
        <v>79665.100000000006</v>
      </c>
      <c r="H108" s="43">
        <v>77774</v>
      </c>
      <c r="I108" s="43">
        <v>52233.4</v>
      </c>
      <c r="J108" s="43">
        <v>63003.4</v>
      </c>
      <c r="K108" s="43">
        <v>102242.5</v>
      </c>
      <c r="L108" s="43">
        <v>91046.9</v>
      </c>
      <c r="M108" s="43">
        <v>63743.600000000006</v>
      </c>
      <c r="N108" s="43">
        <v>62993.2</v>
      </c>
      <c r="O108" s="43">
        <v>67433.399999999994</v>
      </c>
      <c r="P108" s="43">
        <v>61489.599999999999</v>
      </c>
      <c r="Q108" s="43">
        <v>52031.5</v>
      </c>
      <c r="R108" s="43">
        <v>50639.799999999996</v>
      </c>
      <c r="S108" s="43">
        <v>97541.9</v>
      </c>
      <c r="T108" s="43">
        <v>57847.1</v>
      </c>
      <c r="U108" s="43">
        <v>54956.2</v>
      </c>
      <c r="V108" s="43">
        <v>41119.4</v>
      </c>
      <c r="W108" s="43">
        <v>49122.9</v>
      </c>
      <c r="X108" s="43">
        <v>48895</v>
      </c>
      <c r="Y108" s="43">
        <v>58019.9</v>
      </c>
      <c r="Z108" s="43">
        <v>58121.3</v>
      </c>
      <c r="AA108" s="43">
        <v>58075.4</v>
      </c>
      <c r="AB108" s="43">
        <v>78790.7</v>
      </c>
      <c r="AC108" s="43">
        <v>68531.3</v>
      </c>
      <c r="AD108" s="43">
        <v>83110.5</v>
      </c>
      <c r="AE108" s="43">
        <v>72610.3</v>
      </c>
      <c r="AF108" s="43">
        <v>66414.5</v>
      </c>
      <c r="AG108" s="43">
        <v>97466.1</v>
      </c>
      <c r="AH108" s="43">
        <v>141813.20000000001</v>
      </c>
      <c r="AI108" s="43">
        <v>125404.8</v>
      </c>
      <c r="AJ108" s="43">
        <v>101118</v>
      </c>
      <c r="AK108" s="43">
        <v>111939.2</v>
      </c>
      <c r="AL108" s="43">
        <v>141822.29999999999</v>
      </c>
      <c r="AM108" s="43"/>
      <c r="AN108" s="43"/>
      <c r="AO108" s="43"/>
      <c r="AP108" s="43">
        <v>583599.1</v>
      </c>
      <c r="AQ108" s="43">
        <v>534194</v>
      </c>
      <c r="AR108" s="43">
        <v>334879.7</v>
      </c>
    </row>
    <row r="109" spans="1:44" outlineLevel="1" x14ac:dyDescent="0.2">
      <c r="A109" s="14" t="s">
        <v>113</v>
      </c>
      <c r="B109" s="43">
        <v>0</v>
      </c>
      <c r="C109" s="43">
        <v>0</v>
      </c>
      <c r="D109" s="43">
        <v>0</v>
      </c>
      <c r="E109" s="43">
        <v>0</v>
      </c>
      <c r="F109" s="43">
        <v>0</v>
      </c>
      <c r="G109" s="43">
        <v>0</v>
      </c>
      <c r="H109" s="43">
        <v>0</v>
      </c>
      <c r="I109" s="43">
        <v>0</v>
      </c>
      <c r="J109" s="43">
        <v>0</v>
      </c>
      <c r="K109" s="43">
        <v>0</v>
      </c>
      <c r="L109" s="43">
        <v>0</v>
      </c>
      <c r="M109" s="43">
        <v>0</v>
      </c>
      <c r="N109" s="43">
        <v>0</v>
      </c>
      <c r="O109" s="43">
        <v>0</v>
      </c>
      <c r="P109" s="43">
        <v>0</v>
      </c>
      <c r="Q109" s="43">
        <v>0</v>
      </c>
      <c r="R109" s="43">
        <v>19016.2</v>
      </c>
      <c r="S109" s="43">
        <v>19254.900000000001</v>
      </c>
      <c r="T109" s="43">
        <v>27187.3</v>
      </c>
      <c r="U109" s="43">
        <v>17704.900000000001</v>
      </c>
      <c r="V109" s="43">
        <v>5460.6</v>
      </c>
      <c r="W109" s="43">
        <v>5722.3</v>
      </c>
      <c r="X109" s="43">
        <v>5458.1</v>
      </c>
      <c r="Y109" s="43">
        <v>7308.9</v>
      </c>
      <c r="Z109" s="43">
        <v>14629.7</v>
      </c>
      <c r="AA109" s="43">
        <v>19564.400000000001</v>
      </c>
      <c r="AB109" s="43">
        <v>13180.8</v>
      </c>
      <c r="AC109" s="43">
        <v>15302</v>
      </c>
      <c r="AD109" s="43">
        <v>19006.2</v>
      </c>
      <c r="AE109" s="43">
        <v>27985.7</v>
      </c>
      <c r="AF109" s="43">
        <v>19760.099999999999</v>
      </c>
      <c r="AG109" s="43">
        <v>49319.3</v>
      </c>
      <c r="AH109" s="43">
        <v>15387.3</v>
      </c>
      <c r="AI109" s="43">
        <v>17733.599999999999</v>
      </c>
      <c r="AJ109" s="43">
        <v>14145.3</v>
      </c>
      <c r="AK109" s="43">
        <v>25406.1</v>
      </c>
      <c r="AL109" s="43">
        <v>35972.300000000003</v>
      </c>
      <c r="AM109" s="43"/>
      <c r="AN109" s="43"/>
      <c r="AO109" s="43"/>
      <c r="AP109" s="43">
        <v>8463.5</v>
      </c>
      <c r="AQ109" s="43">
        <v>10204.700000000001</v>
      </c>
      <c r="AR109" s="43">
        <v>9336.5</v>
      </c>
    </row>
    <row r="110" spans="1:44" outlineLevel="1" x14ac:dyDescent="0.2">
      <c r="A110" s="14" t="s">
        <v>118</v>
      </c>
      <c r="B110" s="43">
        <v>1874.1</v>
      </c>
      <c r="C110" s="43">
        <v>2120.6</v>
      </c>
      <c r="D110" s="43">
        <v>2541.6</v>
      </c>
      <c r="E110" s="43">
        <v>3575.5</v>
      </c>
      <c r="F110" s="43">
        <v>3691.4</v>
      </c>
      <c r="G110" s="43">
        <v>3851.9</v>
      </c>
      <c r="H110" s="43">
        <v>3812.5</v>
      </c>
      <c r="I110" s="43">
        <v>3946.7</v>
      </c>
      <c r="J110" s="43">
        <v>3240.4</v>
      </c>
      <c r="K110" s="43">
        <v>3351.6</v>
      </c>
      <c r="L110" s="43">
        <v>4521.6000000000004</v>
      </c>
      <c r="M110" s="43">
        <v>4795.7000000000007</v>
      </c>
      <c r="N110" s="43">
        <v>4810.2</v>
      </c>
      <c r="O110" s="43">
        <v>4603.8</v>
      </c>
      <c r="P110" s="43">
        <v>4405.7000000000007</v>
      </c>
      <c r="Q110" s="43">
        <v>4249.5</v>
      </c>
      <c r="R110" s="43">
        <v>3973.4</v>
      </c>
      <c r="S110" s="43">
        <v>3774.8</v>
      </c>
      <c r="T110" s="43">
        <v>5188.5</v>
      </c>
      <c r="U110" s="43">
        <v>4266.8</v>
      </c>
      <c r="V110" s="43">
        <v>6298.6</v>
      </c>
      <c r="W110" s="43">
        <v>6234.5</v>
      </c>
      <c r="X110" s="43">
        <v>6213.7</v>
      </c>
      <c r="Y110" s="43">
        <v>6332.3</v>
      </c>
      <c r="Z110" s="43">
        <v>6091.4</v>
      </c>
      <c r="AA110" s="43">
        <v>5842.9</v>
      </c>
      <c r="AB110" s="43">
        <v>5764.5</v>
      </c>
      <c r="AC110" s="43">
        <v>5722.1</v>
      </c>
      <c r="AD110" s="43">
        <v>5476.2</v>
      </c>
      <c r="AE110" s="43">
        <v>5997.7</v>
      </c>
      <c r="AF110" s="43">
        <v>5826.4</v>
      </c>
      <c r="AG110" s="43">
        <v>6078.7</v>
      </c>
      <c r="AH110" s="43">
        <v>5812.7</v>
      </c>
      <c r="AI110" s="43">
        <v>5622.5</v>
      </c>
      <c r="AJ110" s="43">
        <v>5271.1</v>
      </c>
      <c r="AK110" s="43">
        <v>5287.3</v>
      </c>
      <c r="AL110" s="43">
        <v>5370.3</v>
      </c>
      <c r="AM110" s="43"/>
      <c r="AN110" s="43"/>
      <c r="AO110" s="43"/>
      <c r="AP110" s="43">
        <v>4309.3999999999996</v>
      </c>
      <c r="AQ110" s="43">
        <v>4297.7</v>
      </c>
      <c r="AR110" s="43">
        <v>4306.2</v>
      </c>
    </row>
    <row r="111" spans="1:44" outlineLevel="1" x14ac:dyDescent="0.2">
      <c r="A111" s="14" t="s">
        <v>114</v>
      </c>
      <c r="B111" s="43">
        <v>0</v>
      </c>
      <c r="C111" s="43">
        <v>0</v>
      </c>
      <c r="D111" s="43">
        <v>0</v>
      </c>
      <c r="E111" s="43">
        <v>0</v>
      </c>
      <c r="F111" s="43">
        <v>57.752000000000002</v>
      </c>
      <c r="G111" s="43">
        <v>0</v>
      </c>
      <c r="H111" s="43">
        <v>0</v>
      </c>
      <c r="I111" s="43">
        <v>1829.7</v>
      </c>
      <c r="J111" s="43">
        <v>230</v>
      </c>
      <c r="K111" s="43">
        <v>256.3</v>
      </c>
      <c r="L111" s="43">
        <v>2014.3</v>
      </c>
      <c r="M111" s="43">
        <v>3574.2999999999997</v>
      </c>
      <c r="N111" s="43">
        <v>3783.9</v>
      </c>
      <c r="O111" s="43">
        <v>4075</v>
      </c>
      <c r="P111" s="43">
        <v>4223.3</v>
      </c>
      <c r="Q111" s="43">
        <v>4438.1000000000004</v>
      </c>
      <c r="R111" s="43">
        <v>3637.3</v>
      </c>
      <c r="S111" s="43">
        <v>3775.5</v>
      </c>
      <c r="T111" s="43">
        <v>3741.9</v>
      </c>
      <c r="U111" s="43">
        <v>4076.6</v>
      </c>
      <c r="V111" s="43">
        <v>5854</v>
      </c>
      <c r="W111" s="43">
        <v>3827.1</v>
      </c>
      <c r="X111" s="43">
        <v>4510.3999999999996</v>
      </c>
      <c r="Y111" s="43">
        <v>5321</v>
      </c>
      <c r="Z111" s="43">
        <v>6278.4</v>
      </c>
      <c r="AA111" s="43">
        <v>1485.8</v>
      </c>
      <c r="AB111" s="43">
        <v>4513.6000000000004</v>
      </c>
      <c r="AC111" s="43">
        <v>4273.8</v>
      </c>
      <c r="AD111" s="43">
        <v>7336.3</v>
      </c>
      <c r="AE111" s="43">
        <v>8300.2999999999993</v>
      </c>
      <c r="AF111" s="43">
        <v>8177.8</v>
      </c>
      <c r="AG111" s="43">
        <v>5555.3</v>
      </c>
      <c r="AH111" s="43">
        <v>5032.3999999999996</v>
      </c>
      <c r="AI111" s="43">
        <v>11186.4</v>
      </c>
      <c r="AJ111" s="43">
        <v>11743.4</v>
      </c>
      <c r="AK111" s="43">
        <v>14907</v>
      </c>
      <c r="AL111" s="43">
        <v>17089.900000000001</v>
      </c>
      <c r="AM111" s="43"/>
      <c r="AN111" s="43"/>
      <c r="AO111" s="43"/>
      <c r="AP111" s="43">
        <v>32198.7</v>
      </c>
      <c r="AQ111" s="43">
        <v>39346.699999999997</v>
      </c>
      <c r="AR111" s="43">
        <v>39560</v>
      </c>
    </row>
    <row r="112" spans="1:44" outlineLevel="1" x14ac:dyDescent="0.2">
      <c r="A112" s="14" t="s">
        <v>115</v>
      </c>
      <c r="B112" s="43">
        <v>34258.1</v>
      </c>
      <c r="C112" s="43">
        <v>43379.3</v>
      </c>
      <c r="D112" s="43">
        <v>51940</v>
      </c>
      <c r="E112" s="43">
        <v>95801.4</v>
      </c>
      <c r="F112" s="43">
        <v>0</v>
      </c>
      <c r="G112" s="43">
        <v>0</v>
      </c>
      <c r="H112" s="43">
        <v>0</v>
      </c>
      <c r="I112" s="43">
        <v>0</v>
      </c>
      <c r="J112" s="43">
        <v>0</v>
      </c>
      <c r="K112" s="43">
        <v>0</v>
      </c>
      <c r="L112" s="43">
        <v>0</v>
      </c>
      <c r="M112" s="43">
        <v>0</v>
      </c>
      <c r="N112" s="43">
        <v>0</v>
      </c>
      <c r="O112" s="43">
        <v>0</v>
      </c>
      <c r="P112" s="43">
        <v>0</v>
      </c>
      <c r="Q112" s="43">
        <v>0</v>
      </c>
      <c r="R112" s="43">
        <v>0</v>
      </c>
      <c r="S112" s="43">
        <v>0</v>
      </c>
      <c r="T112" s="43">
        <v>0</v>
      </c>
      <c r="U112" s="43">
        <v>0</v>
      </c>
      <c r="V112" s="43">
        <v>0</v>
      </c>
      <c r="W112" s="43">
        <v>0</v>
      </c>
      <c r="X112" s="43">
        <v>0</v>
      </c>
      <c r="Y112" s="43">
        <v>0</v>
      </c>
      <c r="Z112" s="43">
        <v>0</v>
      </c>
      <c r="AA112" s="43">
        <v>0</v>
      </c>
      <c r="AB112" s="43">
        <v>0</v>
      </c>
      <c r="AC112" s="43">
        <v>0</v>
      </c>
      <c r="AD112" s="43">
        <v>0</v>
      </c>
      <c r="AE112" s="43">
        <v>0</v>
      </c>
      <c r="AF112" s="43">
        <v>0</v>
      </c>
      <c r="AG112" s="43">
        <v>0</v>
      </c>
      <c r="AH112" s="43">
        <v>0</v>
      </c>
      <c r="AI112" s="43">
        <v>0</v>
      </c>
      <c r="AJ112" s="43">
        <v>0</v>
      </c>
      <c r="AK112" s="43">
        <v>0</v>
      </c>
      <c r="AL112" s="43">
        <v>0</v>
      </c>
      <c r="AM112" s="43"/>
      <c r="AN112" s="43"/>
      <c r="AO112" s="43"/>
      <c r="AP112" s="43">
        <v>0</v>
      </c>
      <c r="AQ112" s="43">
        <v>0</v>
      </c>
      <c r="AR112" s="43">
        <v>0</v>
      </c>
    </row>
    <row r="113" spans="1:44" x14ac:dyDescent="0.2">
      <c r="A113" s="1" t="s">
        <v>400</v>
      </c>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v>7146.9</v>
      </c>
      <c r="AJ113" s="42">
        <v>0</v>
      </c>
      <c r="AK113" s="42">
        <v>0</v>
      </c>
      <c r="AL113" s="42">
        <v>182.2</v>
      </c>
      <c r="AM113" s="42"/>
      <c r="AN113" s="42"/>
      <c r="AO113" s="42"/>
      <c r="AP113" s="42">
        <v>0</v>
      </c>
      <c r="AQ113" s="42">
        <v>0</v>
      </c>
      <c r="AR113" s="42">
        <v>901.8</v>
      </c>
    </row>
    <row r="114" spans="1:44" outlineLevel="1" x14ac:dyDescent="0.2">
      <c r="A114" s="14" t="s">
        <v>306</v>
      </c>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v>3000</v>
      </c>
      <c r="AJ114" s="43">
        <v>0</v>
      </c>
      <c r="AK114" s="43">
        <v>0</v>
      </c>
      <c r="AL114" s="43">
        <v>0.2</v>
      </c>
      <c r="AM114" s="43"/>
      <c r="AN114" s="43"/>
      <c r="AO114" s="43"/>
      <c r="AP114" s="43">
        <v>0</v>
      </c>
      <c r="AQ114" s="43">
        <v>0</v>
      </c>
      <c r="AR114" s="43"/>
    </row>
    <row r="115" spans="1:44" outlineLevel="1" x14ac:dyDescent="0.2">
      <c r="A115" s="14" t="s">
        <v>401</v>
      </c>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v>2952.3</v>
      </c>
      <c r="AJ115" s="43">
        <v>0</v>
      </c>
      <c r="AK115" s="43">
        <v>0</v>
      </c>
      <c r="AL115" s="43">
        <v>0</v>
      </c>
      <c r="AM115" s="43"/>
      <c r="AN115" s="43"/>
      <c r="AO115" s="43"/>
      <c r="AP115" s="43">
        <v>0</v>
      </c>
      <c r="AQ115" s="43">
        <v>0</v>
      </c>
      <c r="AR115" s="43"/>
    </row>
    <row r="116" spans="1:44" outlineLevel="1" x14ac:dyDescent="0.2">
      <c r="A116" s="14" t="s">
        <v>402</v>
      </c>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v>1194.5999999999999</v>
      </c>
      <c r="AJ116" s="43">
        <v>0</v>
      </c>
      <c r="AK116" s="43">
        <v>0</v>
      </c>
      <c r="AL116" s="43">
        <v>182</v>
      </c>
      <c r="AM116" s="43"/>
      <c r="AN116" s="43"/>
      <c r="AO116" s="43"/>
      <c r="AP116" s="43">
        <v>0</v>
      </c>
      <c r="AQ116" s="43">
        <v>0</v>
      </c>
      <c r="AR116" s="43"/>
    </row>
    <row r="117" spans="1:44" x14ac:dyDescent="0.2">
      <c r="A117" s="1" t="s">
        <v>306</v>
      </c>
      <c r="B117" s="42">
        <v>0</v>
      </c>
      <c r="C117" s="42">
        <v>0</v>
      </c>
      <c r="D117" s="42">
        <v>0</v>
      </c>
      <c r="E117" s="42">
        <v>0</v>
      </c>
      <c r="F117" s="42">
        <v>0</v>
      </c>
      <c r="G117" s="42">
        <v>0</v>
      </c>
      <c r="H117" s="42">
        <v>0</v>
      </c>
      <c r="I117" s="42">
        <v>0</v>
      </c>
      <c r="J117" s="42">
        <v>0</v>
      </c>
      <c r="K117" s="42">
        <v>0</v>
      </c>
      <c r="L117" s="42">
        <v>0</v>
      </c>
      <c r="M117" s="42">
        <v>0</v>
      </c>
      <c r="N117" s="42">
        <v>0</v>
      </c>
      <c r="O117" s="42">
        <v>0</v>
      </c>
      <c r="P117" s="42">
        <v>0</v>
      </c>
      <c r="Q117" s="42">
        <v>0</v>
      </c>
      <c r="R117" s="42">
        <v>0</v>
      </c>
      <c r="S117" s="42">
        <v>0</v>
      </c>
      <c r="T117" s="42">
        <v>0</v>
      </c>
      <c r="U117" s="42">
        <v>0</v>
      </c>
      <c r="V117" s="42">
        <v>0</v>
      </c>
      <c r="W117" s="42">
        <v>0</v>
      </c>
      <c r="X117" s="42">
        <v>0</v>
      </c>
      <c r="Y117" s="42">
        <v>4591.3</v>
      </c>
      <c r="Z117" s="42">
        <v>5003.1000000000004</v>
      </c>
      <c r="AA117" s="42">
        <v>48518.8</v>
      </c>
      <c r="AB117" s="42">
        <v>121468.7</v>
      </c>
      <c r="AC117" s="42">
        <v>29068.2</v>
      </c>
      <c r="AD117" s="42">
        <v>49229.100000000006</v>
      </c>
      <c r="AE117" s="42">
        <v>0</v>
      </c>
      <c r="AF117" s="42">
        <v>0</v>
      </c>
      <c r="AG117" s="42">
        <v>0</v>
      </c>
      <c r="AH117" s="42">
        <v>0</v>
      </c>
      <c r="AI117" s="42">
        <v>0</v>
      </c>
      <c r="AJ117" s="42">
        <v>0</v>
      </c>
      <c r="AK117" s="42">
        <v>0</v>
      </c>
      <c r="AL117" s="42">
        <v>0</v>
      </c>
      <c r="AM117" s="42"/>
      <c r="AN117" s="42"/>
      <c r="AO117" s="42"/>
      <c r="AP117" s="42">
        <v>0</v>
      </c>
      <c r="AQ117" s="42">
        <v>0</v>
      </c>
      <c r="AR117" s="42">
        <v>0</v>
      </c>
    </row>
    <row r="118" spans="1:44" x14ac:dyDescent="0.2">
      <c r="A118" s="1" t="s">
        <v>44</v>
      </c>
      <c r="B118" s="42">
        <v>2823.4</v>
      </c>
      <c r="C118" s="42">
        <v>4134.7</v>
      </c>
      <c r="D118" s="42">
        <v>16010.8</v>
      </c>
      <c r="E118" s="42">
        <v>33556.5</v>
      </c>
      <c r="F118" s="42">
        <v>47008.5</v>
      </c>
      <c r="G118" s="42">
        <v>73861.7</v>
      </c>
      <c r="H118" s="42">
        <v>135087.70000000001</v>
      </c>
      <c r="I118" s="42">
        <v>177815.8</v>
      </c>
      <c r="J118" s="42">
        <v>139609.79999999999</v>
      </c>
      <c r="K118" s="42">
        <v>279518.59999999998</v>
      </c>
      <c r="L118" s="42">
        <v>317904.2</v>
      </c>
      <c r="M118" s="42">
        <v>540074</v>
      </c>
      <c r="N118" s="42">
        <v>518509.30000000005</v>
      </c>
      <c r="O118" s="42">
        <v>939309.39999999991</v>
      </c>
      <c r="P118" s="42">
        <v>1064515.5</v>
      </c>
      <c r="Q118" s="42">
        <v>1339690.5</v>
      </c>
      <c r="R118" s="42">
        <v>1733263.8</v>
      </c>
      <c r="S118" s="42">
        <v>1845291.5</v>
      </c>
      <c r="T118" s="42">
        <v>1898305</v>
      </c>
      <c r="U118" s="42">
        <v>2385658.2999999998</v>
      </c>
      <c r="V118" s="42">
        <v>2430083.7999999998</v>
      </c>
      <c r="W118" s="42">
        <v>2439561.7000000002</v>
      </c>
      <c r="X118" s="42">
        <v>2482484.7000000002</v>
      </c>
      <c r="Y118" s="42">
        <v>2802594.1</v>
      </c>
      <c r="Z118" s="42">
        <v>3312020.2</v>
      </c>
      <c r="AA118" s="42">
        <v>3350731.3</v>
      </c>
      <c r="AB118" s="42">
        <v>2828952.1</v>
      </c>
      <c r="AC118" s="42">
        <v>2811473.2</v>
      </c>
      <c r="AD118" s="42">
        <v>3262670.5999999996</v>
      </c>
      <c r="AE118" s="42">
        <v>3575328</v>
      </c>
      <c r="AF118" s="42">
        <v>3771444.1</v>
      </c>
      <c r="AG118" s="42">
        <v>4300181.3</v>
      </c>
      <c r="AH118" s="42">
        <v>4050837.6</v>
      </c>
      <c r="AI118" s="42">
        <v>4884935.2</v>
      </c>
      <c r="AJ118" s="42">
        <v>4974752</v>
      </c>
      <c r="AK118" s="42">
        <v>4948747.9000000004</v>
      </c>
      <c r="AL118" s="42">
        <v>5256071.2</v>
      </c>
      <c r="AM118" s="42"/>
      <c r="AN118" s="42"/>
      <c r="AO118" s="42"/>
      <c r="AP118" s="42">
        <v>4388472.8</v>
      </c>
      <c r="AQ118" s="42">
        <v>4649822</v>
      </c>
      <c r="AR118" s="42">
        <v>5270039.7</v>
      </c>
    </row>
    <row r="119" spans="1:44" x14ac:dyDescent="0.2">
      <c r="A119" s="1" t="s">
        <v>43</v>
      </c>
      <c r="B119" s="42">
        <v>4436.8999999999996</v>
      </c>
      <c r="C119" s="42">
        <v>180.6</v>
      </c>
      <c r="D119" s="42">
        <v>4185.5</v>
      </c>
      <c r="E119" s="42">
        <v>2899.3</v>
      </c>
      <c r="F119" s="42">
        <v>3670.8</v>
      </c>
      <c r="G119" s="42">
        <v>1734.8</v>
      </c>
      <c r="H119" s="42">
        <v>12002.2</v>
      </c>
      <c r="I119" s="42">
        <v>3226.4</v>
      </c>
      <c r="J119" s="42">
        <v>6353</v>
      </c>
      <c r="K119" s="42">
        <v>3343</v>
      </c>
      <c r="L119" s="42">
        <v>28954.1</v>
      </c>
      <c r="M119" s="42">
        <v>42398</v>
      </c>
      <c r="N119" s="42">
        <v>6138.4</v>
      </c>
      <c r="O119" s="42">
        <v>8440.2999999999993</v>
      </c>
      <c r="P119" s="42">
        <v>2795</v>
      </c>
      <c r="Q119" s="42">
        <v>61678.6</v>
      </c>
      <c r="R119" s="42">
        <v>2952.3</v>
      </c>
      <c r="S119" s="42">
        <v>3892.3</v>
      </c>
      <c r="T119" s="42">
        <v>1608.9</v>
      </c>
      <c r="U119" s="42">
        <v>4713.1000000000004</v>
      </c>
      <c r="V119" s="42">
        <v>2507.8000000000002</v>
      </c>
      <c r="W119" s="42">
        <v>3708.4</v>
      </c>
      <c r="X119" s="42">
        <v>5487</v>
      </c>
      <c r="Y119" s="42">
        <v>28648.5</v>
      </c>
      <c r="Z119" s="42">
        <v>24676</v>
      </c>
      <c r="AA119" s="42">
        <v>9268.4</v>
      </c>
      <c r="AB119" s="42">
        <v>888.9</v>
      </c>
      <c r="AC119" s="42">
        <v>9633.6</v>
      </c>
      <c r="AD119" s="42">
        <v>11714.1</v>
      </c>
      <c r="AE119" s="42">
        <v>44161.599999999999</v>
      </c>
      <c r="AF119" s="42">
        <v>10788.2</v>
      </c>
      <c r="AG119" s="42">
        <v>16920.400000000001</v>
      </c>
      <c r="AH119" s="42">
        <v>15689.2</v>
      </c>
      <c r="AI119" s="42">
        <v>13793.1</v>
      </c>
      <c r="AJ119" s="42">
        <v>9566.7999999999993</v>
      </c>
      <c r="AK119" s="42">
        <v>18030.400000000001</v>
      </c>
      <c r="AL119" s="42">
        <v>17015.400000000001</v>
      </c>
      <c r="AM119" s="42"/>
      <c r="AN119" s="42"/>
      <c r="AO119" s="42"/>
      <c r="AP119" s="42">
        <v>928064.4</v>
      </c>
      <c r="AQ119" s="42">
        <v>975964</v>
      </c>
      <c r="AR119" s="42">
        <v>1169563.3</v>
      </c>
    </row>
    <row r="120" spans="1:44" x14ac:dyDescent="0.2">
      <c r="A120" s="3" t="s">
        <v>185</v>
      </c>
      <c r="B120" s="42">
        <v>0</v>
      </c>
      <c r="C120" s="42">
        <v>0</v>
      </c>
      <c r="D120" s="42">
        <v>0</v>
      </c>
      <c r="E120" s="42">
        <v>0</v>
      </c>
      <c r="F120" s="42">
        <v>0</v>
      </c>
      <c r="G120" s="42">
        <v>0</v>
      </c>
      <c r="H120" s="42">
        <v>0</v>
      </c>
      <c r="I120" s="42">
        <v>0</v>
      </c>
      <c r="J120" s="42">
        <v>0</v>
      </c>
      <c r="K120" s="42">
        <v>387</v>
      </c>
      <c r="L120" s="42">
        <v>0</v>
      </c>
      <c r="M120" s="42">
        <v>56.9</v>
      </c>
      <c r="N120" s="42">
        <v>0</v>
      </c>
      <c r="O120" s="42">
        <v>1.5</v>
      </c>
      <c r="P120" s="42">
        <v>5.3</v>
      </c>
      <c r="Q120" s="42">
        <v>19.899999999999999</v>
      </c>
      <c r="R120" s="42">
        <v>0</v>
      </c>
      <c r="S120" s="42">
        <v>404</v>
      </c>
      <c r="T120" s="42">
        <v>1142.2</v>
      </c>
      <c r="U120" s="42">
        <v>3.4</v>
      </c>
      <c r="V120" s="42">
        <v>6.3</v>
      </c>
      <c r="W120" s="42">
        <v>7</v>
      </c>
      <c r="X120" s="42">
        <v>128.5</v>
      </c>
      <c r="Y120" s="42">
        <v>504.6</v>
      </c>
      <c r="Z120" s="42">
        <v>104.2</v>
      </c>
      <c r="AA120" s="42">
        <v>166</v>
      </c>
      <c r="AB120" s="42">
        <v>154.6</v>
      </c>
      <c r="AC120" s="42">
        <v>4.5</v>
      </c>
      <c r="AD120" s="42">
        <v>32.799999999999997</v>
      </c>
      <c r="AE120" s="42">
        <v>1252.0999999999999</v>
      </c>
      <c r="AF120" s="42">
        <v>1334.4</v>
      </c>
      <c r="AG120" s="42">
        <v>0</v>
      </c>
      <c r="AH120" s="42">
        <v>0</v>
      </c>
      <c r="AI120" s="42">
        <v>0</v>
      </c>
      <c r="AJ120" s="42">
        <v>0</v>
      </c>
      <c r="AK120" s="42">
        <v>0</v>
      </c>
      <c r="AL120" s="42">
        <v>0</v>
      </c>
      <c r="AM120" s="42"/>
      <c r="AN120" s="42"/>
      <c r="AO120" s="42"/>
      <c r="AP120" s="42">
        <v>0</v>
      </c>
      <c r="AQ120" s="42">
        <v>0</v>
      </c>
      <c r="AR120" s="42">
        <v>0</v>
      </c>
    </row>
    <row r="121" spans="1:44" x14ac:dyDescent="0.2">
      <c r="A121" s="1" t="s">
        <v>225</v>
      </c>
      <c r="B121" s="42">
        <v>20.2</v>
      </c>
      <c r="C121" s="42">
        <v>35.299999999999997</v>
      </c>
      <c r="D121" s="42">
        <v>40.700000000000003</v>
      </c>
      <c r="E121" s="42">
        <v>50.6</v>
      </c>
      <c r="F121" s="42">
        <v>50.9</v>
      </c>
      <c r="G121" s="42">
        <v>516</v>
      </c>
      <c r="H121" s="42">
        <v>20024.7</v>
      </c>
      <c r="I121" s="42">
        <v>4.0999999999999996</v>
      </c>
      <c r="J121" s="42">
        <v>0</v>
      </c>
      <c r="K121" s="42">
        <v>0</v>
      </c>
      <c r="L121" s="42">
        <v>0</v>
      </c>
      <c r="M121" s="42">
        <v>0</v>
      </c>
      <c r="N121" s="42">
        <v>0</v>
      </c>
      <c r="O121" s="42">
        <v>0</v>
      </c>
      <c r="P121" s="42">
        <v>0</v>
      </c>
      <c r="Q121" s="42">
        <v>0</v>
      </c>
      <c r="R121" s="42">
        <v>0</v>
      </c>
      <c r="S121" s="42">
        <v>0</v>
      </c>
      <c r="T121" s="42">
        <v>0</v>
      </c>
      <c r="U121" s="42">
        <v>0</v>
      </c>
      <c r="V121" s="42">
        <v>0</v>
      </c>
      <c r="W121" s="42">
        <v>0</v>
      </c>
      <c r="X121" s="42">
        <v>0</v>
      </c>
      <c r="Y121" s="42">
        <v>0</v>
      </c>
      <c r="Z121" s="42">
        <v>0</v>
      </c>
      <c r="AA121" s="42">
        <v>0</v>
      </c>
      <c r="AB121" s="42">
        <v>0</v>
      </c>
      <c r="AC121" s="42">
        <v>0</v>
      </c>
      <c r="AD121" s="42">
        <v>0</v>
      </c>
      <c r="AE121" s="42">
        <v>0</v>
      </c>
      <c r="AF121" s="42">
        <v>0</v>
      </c>
      <c r="AG121" s="42">
        <v>0</v>
      </c>
      <c r="AH121" s="42">
        <v>0</v>
      </c>
      <c r="AI121" s="42">
        <v>0</v>
      </c>
      <c r="AJ121" s="42">
        <v>0</v>
      </c>
      <c r="AK121" s="42">
        <v>0</v>
      </c>
      <c r="AL121" s="42">
        <v>0</v>
      </c>
      <c r="AM121" s="42"/>
      <c r="AN121" s="42"/>
      <c r="AO121" s="42"/>
      <c r="AP121" s="42">
        <v>0</v>
      </c>
      <c r="AQ121" s="42">
        <v>0</v>
      </c>
      <c r="AR121" s="42">
        <v>0</v>
      </c>
    </row>
    <row r="122" spans="1:44" x14ac:dyDescent="0.2">
      <c r="A122" s="1" t="s">
        <v>296</v>
      </c>
      <c r="B122" s="42">
        <v>0</v>
      </c>
      <c r="C122" s="42">
        <v>0</v>
      </c>
      <c r="D122" s="42">
        <v>0</v>
      </c>
      <c r="E122" s="42">
        <v>0</v>
      </c>
      <c r="F122" s="42">
        <v>0</v>
      </c>
      <c r="G122" s="42">
        <v>0</v>
      </c>
      <c r="H122" s="42">
        <v>0</v>
      </c>
      <c r="I122" s="42">
        <v>0</v>
      </c>
      <c r="J122" s="42">
        <v>0</v>
      </c>
      <c r="K122" s="42">
        <v>0</v>
      </c>
      <c r="L122" s="42">
        <v>1086.5</v>
      </c>
      <c r="M122" s="42">
        <v>9850</v>
      </c>
      <c r="N122" s="42">
        <v>417.7</v>
      </c>
      <c r="O122" s="42">
        <v>2.1000000000000005</v>
      </c>
      <c r="P122" s="42">
        <v>0</v>
      </c>
      <c r="Q122" s="42">
        <v>0</v>
      </c>
      <c r="R122" s="42">
        <v>0</v>
      </c>
      <c r="S122" s="42">
        <v>0</v>
      </c>
      <c r="T122" s="42">
        <v>0</v>
      </c>
      <c r="U122" s="42">
        <v>0</v>
      </c>
      <c r="V122" s="42">
        <v>384.6</v>
      </c>
      <c r="W122" s="42">
        <v>0</v>
      </c>
      <c r="X122" s="42">
        <v>0</v>
      </c>
      <c r="Y122" s="42">
        <v>0</v>
      </c>
      <c r="Z122" s="42">
        <v>979.6</v>
      </c>
      <c r="AA122" s="42">
        <v>155.6</v>
      </c>
      <c r="AB122" s="42">
        <v>0</v>
      </c>
      <c r="AC122" s="42">
        <v>1172.4000000000001</v>
      </c>
      <c r="AD122" s="42">
        <v>0.6</v>
      </c>
      <c r="AE122" s="42">
        <v>120.5</v>
      </c>
      <c r="AF122" s="42">
        <v>0</v>
      </c>
      <c r="AG122" s="42">
        <v>302.8</v>
      </c>
      <c r="AH122" s="42">
        <v>0</v>
      </c>
      <c r="AI122" s="42">
        <v>0</v>
      </c>
      <c r="AJ122" s="42">
        <v>0</v>
      </c>
      <c r="AK122" s="42">
        <v>0</v>
      </c>
      <c r="AL122" s="42">
        <v>0</v>
      </c>
      <c r="AM122" s="42"/>
      <c r="AN122" s="42"/>
      <c r="AO122" s="42"/>
      <c r="AP122" s="42">
        <v>0</v>
      </c>
      <c r="AQ122" s="42">
        <v>0</v>
      </c>
      <c r="AR122" s="42">
        <v>0</v>
      </c>
    </row>
    <row r="123" spans="1:44" x14ac:dyDescent="0.2">
      <c r="A123" s="1" t="s">
        <v>42</v>
      </c>
      <c r="B123" s="42">
        <v>23318.799999999999</v>
      </c>
      <c r="C123" s="42">
        <v>0</v>
      </c>
      <c r="D123" s="42">
        <v>0</v>
      </c>
      <c r="E123" s="42">
        <v>0</v>
      </c>
      <c r="F123" s="42">
        <v>0</v>
      </c>
      <c r="G123" s="42">
        <v>0</v>
      </c>
      <c r="H123" s="42">
        <v>0</v>
      </c>
      <c r="I123" s="42">
        <v>0</v>
      </c>
      <c r="J123" s="42">
        <v>0</v>
      </c>
      <c r="K123" s="42">
        <v>0</v>
      </c>
      <c r="L123" s="42">
        <v>0</v>
      </c>
      <c r="M123" s="42">
        <v>0</v>
      </c>
      <c r="N123" s="42">
        <v>0</v>
      </c>
      <c r="O123" s="42">
        <v>0</v>
      </c>
      <c r="P123" s="42">
        <v>0</v>
      </c>
      <c r="Q123" s="42">
        <v>0</v>
      </c>
      <c r="R123" s="42">
        <v>0</v>
      </c>
      <c r="S123" s="42">
        <v>0</v>
      </c>
      <c r="T123" s="42">
        <v>0</v>
      </c>
      <c r="U123" s="42">
        <v>0</v>
      </c>
      <c r="V123" s="42">
        <v>0</v>
      </c>
      <c r="W123" s="42">
        <v>0</v>
      </c>
      <c r="X123" s="42">
        <v>0</v>
      </c>
      <c r="Y123" s="42">
        <v>0</v>
      </c>
      <c r="Z123" s="42">
        <v>0</v>
      </c>
      <c r="AA123" s="42">
        <v>0</v>
      </c>
      <c r="AB123" s="42">
        <v>0</v>
      </c>
      <c r="AC123" s="42">
        <v>0</v>
      </c>
      <c r="AD123" s="42">
        <v>0</v>
      </c>
      <c r="AE123" s="42">
        <v>0</v>
      </c>
      <c r="AF123" s="42">
        <v>0</v>
      </c>
      <c r="AG123" s="42">
        <v>0</v>
      </c>
      <c r="AH123" s="42">
        <v>0</v>
      </c>
      <c r="AI123" s="42">
        <v>0</v>
      </c>
      <c r="AJ123" s="42">
        <v>0</v>
      </c>
      <c r="AK123" s="42">
        <v>0</v>
      </c>
      <c r="AL123" s="42">
        <v>0</v>
      </c>
      <c r="AM123" s="42"/>
      <c r="AN123" s="42"/>
      <c r="AO123" s="42"/>
      <c r="AP123" s="42">
        <v>0</v>
      </c>
      <c r="AQ123" s="42">
        <v>0</v>
      </c>
      <c r="AR123" s="42">
        <v>0</v>
      </c>
    </row>
    <row r="124" spans="1:44" x14ac:dyDescent="0.2">
      <c r="A124" s="1" t="s">
        <v>46</v>
      </c>
      <c r="B124" s="42">
        <v>161</v>
      </c>
      <c r="C124" s="42">
        <v>30.6</v>
      </c>
      <c r="D124" s="42">
        <v>157.9</v>
      </c>
      <c r="E124" s="42">
        <v>202.2</v>
      </c>
      <c r="F124" s="42">
        <v>76.3</v>
      </c>
      <c r="G124" s="42">
        <v>12.6</v>
      </c>
      <c r="H124" s="42">
        <v>426.6</v>
      </c>
      <c r="I124" s="42">
        <v>36.4</v>
      </c>
      <c r="J124" s="42">
        <v>736.7</v>
      </c>
      <c r="K124" s="42">
        <v>1529.6</v>
      </c>
      <c r="L124" s="42">
        <v>503.4</v>
      </c>
      <c r="M124" s="42">
        <v>0</v>
      </c>
      <c r="N124" s="42">
        <v>384.4</v>
      </c>
      <c r="O124" s="42">
        <v>2677.4</v>
      </c>
      <c r="P124" s="42">
        <v>148.80000000000001</v>
      </c>
      <c r="Q124" s="42">
        <v>169.5</v>
      </c>
      <c r="R124" s="42">
        <v>990.5</v>
      </c>
      <c r="S124" s="42">
        <v>930.1</v>
      </c>
      <c r="T124" s="42">
        <v>0</v>
      </c>
      <c r="U124" s="42">
        <v>0</v>
      </c>
      <c r="V124" s="42">
        <v>0</v>
      </c>
      <c r="W124" s="42">
        <v>62.6</v>
      </c>
      <c r="X124" s="42">
        <v>0</v>
      </c>
      <c r="Y124" s="42">
        <v>54.5</v>
      </c>
      <c r="Z124" s="42">
        <v>30.9</v>
      </c>
      <c r="AA124" s="42">
        <v>2384.4</v>
      </c>
      <c r="AB124" s="42">
        <v>34.9</v>
      </c>
      <c r="AC124" s="42">
        <v>179.7</v>
      </c>
      <c r="AD124" s="42">
        <v>1041.5</v>
      </c>
      <c r="AE124" s="42">
        <v>202.6</v>
      </c>
      <c r="AF124" s="42">
        <v>1143.3</v>
      </c>
      <c r="AG124" s="42">
        <v>530.20000000000005</v>
      </c>
      <c r="AH124" s="42">
        <v>2014.4</v>
      </c>
      <c r="AI124" s="42">
        <v>1055.4000000000001</v>
      </c>
      <c r="AJ124" s="42">
        <v>2045.3</v>
      </c>
      <c r="AK124" s="42">
        <v>202.6</v>
      </c>
      <c r="AL124" s="42">
        <v>375.8</v>
      </c>
      <c r="AM124" s="42"/>
      <c r="AN124" s="42"/>
      <c r="AO124" s="42"/>
      <c r="AP124" s="42">
        <v>1157.8</v>
      </c>
      <c r="AQ124" s="42">
        <v>925.2</v>
      </c>
      <c r="AR124" s="42">
        <v>1201</v>
      </c>
    </row>
    <row r="125" spans="1:44" x14ac:dyDescent="0.2">
      <c r="A125" s="1" t="s">
        <v>45</v>
      </c>
      <c r="B125" s="42">
        <v>3884.8</v>
      </c>
      <c r="C125" s="42">
        <v>3994.1</v>
      </c>
      <c r="D125" s="42">
        <v>4044.7</v>
      </c>
      <c r="E125" s="42">
        <v>3912.1</v>
      </c>
      <c r="F125" s="42">
        <v>3824</v>
      </c>
      <c r="G125" s="42">
        <v>3858.8</v>
      </c>
      <c r="H125" s="42">
        <v>3814.1</v>
      </c>
      <c r="I125" s="42">
        <v>4084.2</v>
      </c>
      <c r="J125" s="42">
        <v>4015.6</v>
      </c>
      <c r="K125" s="42">
        <v>4087.7</v>
      </c>
      <c r="L125" s="42">
        <v>3679.8</v>
      </c>
      <c r="M125" s="42">
        <v>4375.7</v>
      </c>
      <c r="N125" s="42">
        <v>5017.3</v>
      </c>
      <c r="O125" s="42">
        <v>3417.5</v>
      </c>
      <c r="P125" s="42">
        <v>3257.2</v>
      </c>
      <c r="Q125" s="42">
        <v>3171.1</v>
      </c>
      <c r="R125" s="42">
        <v>3165.6</v>
      </c>
      <c r="S125" s="42">
        <v>3053.4</v>
      </c>
      <c r="T125" s="42">
        <v>2932.1</v>
      </c>
      <c r="U125" s="42">
        <v>3027.7</v>
      </c>
      <c r="V125" s="42">
        <v>2943.3</v>
      </c>
      <c r="W125" s="42">
        <v>2797.3</v>
      </c>
      <c r="X125" s="42">
        <v>3124.3</v>
      </c>
      <c r="Y125" s="42">
        <v>3146.7</v>
      </c>
      <c r="Z125" s="42">
        <v>3821.4</v>
      </c>
      <c r="AA125" s="42">
        <v>2516.1999999999998</v>
      </c>
      <c r="AB125" s="42">
        <v>2581.1999999999998</v>
      </c>
      <c r="AC125" s="42">
        <v>2462.8000000000002</v>
      </c>
      <c r="AD125" s="42">
        <v>2361</v>
      </c>
      <c r="AE125" s="42">
        <v>2276.4</v>
      </c>
      <c r="AF125" s="42">
        <v>2355.6</v>
      </c>
      <c r="AG125" s="42">
        <v>3148.2</v>
      </c>
      <c r="AH125" s="42">
        <v>2167.5</v>
      </c>
      <c r="AI125" s="42">
        <v>2134.1999999999998</v>
      </c>
      <c r="AJ125" s="42">
        <v>1942.5</v>
      </c>
      <c r="AK125" s="42">
        <v>1763.3</v>
      </c>
      <c r="AL125" s="42">
        <v>1602.3</v>
      </c>
      <c r="AM125" s="42"/>
      <c r="AN125" s="42"/>
      <c r="AO125" s="42"/>
      <c r="AP125" s="42">
        <v>1464.1</v>
      </c>
      <c r="AQ125" s="42">
        <v>1758.1</v>
      </c>
      <c r="AR125" s="42">
        <v>1664</v>
      </c>
    </row>
    <row r="126" spans="1:44" x14ac:dyDescent="0.2">
      <c r="A126" s="1" t="s">
        <v>120</v>
      </c>
      <c r="B126" s="42">
        <v>0</v>
      </c>
      <c r="C126" s="42">
        <v>690.9</v>
      </c>
      <c r="D126" s="42">
        <v>271.10000000000002</v>
      </c>
      <c r="E126" s="42">
        <v>241.5</v>
      </c>
      <c r="F126" s="42">
        <v>5864.7</v>
      </c>
      <c r="G126" s="42">
        <v>0</v>
      </c>
      <c r="H126" s="42">
        <v>0</v>
      </c>
      <c r="I126" s="42">
        <v>0</v>
      </c>
      <c r="J126" s="42">
        <v>0</v>
      </c>
      <c r="K126" s="42">
        <v>0</v>
      </c>
      <c r="L126" s="42">
        <v>0</v>
      </c>
      <c r="M126" s="42">
        <v>2</v>
      </c>
      <c r="N126" s="42">
        <v>1.4</v>
      </c>
      <c r="O126" s="42">
        <v>0</v>
      </c>
      <c r="P126" s="42">
        <v>0</v>
      </c>
      <c r="Q126" s="42">
        <v>0</v>
      </c>
      <c r="R126" s="42">
        <v>0</v>
      </c>
      <c r="S126" s="42">
        <v>0</v>
      </c>
      <c r="T126" s="42">
        <v>0</v>
      </c>
      <c r="U126" s="42">
        <v>0</v>
      </c>
      <c r="V126" s="42">
        <v>0</v>
      </c>
      <c r="W126" s="42">
        <v>0</v>
      </c>
      <c r="X126" s="42">
        <v>0</v>
      </c>
      <c r="Y126" s="42">
        <v>0</v>
      </c>
      <c r="Z126" s="42">
        <v>0</v>
      </c>
      <c r="AA126" s="42">
        <v>9.1</v>
      </c>
      <c r="AB126" s="42">
        <v>7.4</v>
      </c>
      <c r="AC126" s="42">
        <v>6.8</v>
      </c>
      <c r="AD126" s="42">
        <v>5.8</v>
      </c>
      <c r="AE126" s="42">
        <v>0</v>
      </c>
      <c r="AF126" s="42">
        <v>0</v>
      </c>
      <c r="AG126" s="42">
        <v>0</v>
      </c>
      <c r="AH126" s="42">
        <v>0</v>
      </c>
      <c r="AI126" s="42">
        <v>0</v>
      </c>
      <c r="AJ126" s="42">
        <v>0</v>
      </c>
      <c r="AK126" s="42">
        <v>0</v>
      </c>
      <c r="AL126" s="42">
        <v>0</v>
      </c>
      <c r="AM126" s="42"/>
      <c r="AN126" s="42"/>
      <c r="AO126" s="42"/>
      <c r="AP126" s="42">
        <v>0</v>
      </c>
      <c r="AQ126" s="42">
        <v>0</v>
      </c>
      <c r="AR126" s="42">
        <v>0</v>
      </c>
    </row>
    <row r="127" spans="1:44" outlineLevel="1" x14ac:dyDescent="0.2">
      <c r="A127" s="14" t="s">
        <v>41</v>
      </c>
      <c r="B127" s="43">
        <v>0</v>
      </c>
      <c r="C127" s="43">
        <v>0</v>
      </c>
      <c r="D127" s="43">
        <v>0</v>
      </c>
      <c r="E127" s="43">
        <v>0</v>
      </c>
      <c r="F127" s="43">
        <v>5837</v>
      </c>
      <c r="G127" s="43">
        <v>0</v>
      </c>
      <c r="H127" s="43">
        <v>0</v>
      </c>
      <c r="I127" s="43">
        <v>0</v>
      </c>
      <c r="J127" s="43">
        <v>0</v>
      </c>
      <c r="K127" s="43">
        <v>0</v>
      </c>
      <c r="L127" s="43">
        <v>0</v>
      </c>
      <c r="M127" s="43">
        <v>0</v>
      </c>
      <c r="N127" s="43">
        <v>0</v>
      </c>
      <c r="O127" s="43">
        <v>0</v>
      </c>
      <c r="P127" s="43">
        <v>0</v>
      </c>
      <c r="Q127" s="43">
        <v>0</v>
      </c>
      <c r="R127" s="43">
        <v>0</v>
      </c>
      <c r="S127" s="43">
        <v>0</v>
      </c>
      <c r="T127" s="43">
        <v>0</v>
      </c>
      <c r="U127" s="43">
        <v>0</v>
      </c>
      <c r="V127" s="43">
        <v>0</v>
      </c>
      <c r="W127" s="43">
        <v>0</v>
      </c>
      <c r="X127" s="43">
        <v>0</v>
      </c>
      <c r="Y127" s="43">
        <v>0</v>
      </c>
      <c r="Z127" s="43">
        <v>0</v>
      </c>
      <c r="AA127" s="43"/>
      <c r="AB127" s="43"/>
      <c r="AC127" s="43"/>
      <c r="AD127" s="43"/>
      <c r="AE127" s="43">
        <v>0</v>
      </c>
      <c r="AF127" s="43">
        <v>0</v>
      </c>
      <c r="AG127" s="43">
        <v>0</v>
      </c>
      <c r="AH127" s="43">
        <v>0</v>
      </c>
      <c r="AI127" s="43">
        <v>0</v>
      </c>
      <c r="AJ127" s="43">
        <v>0</v>
      </c>
      <c r="AK127" s="43">
        <v>0</v>
      </c>
      <c r="AL127" s="43">
        <v>0</v>
      </c>
      <c r="AM127" s="43"/>
      <c r="AN127" s="43"/>
      <c r="AO127" s="43"/>
      <c r="AP127" s="43">
        <v>0</v>
      </c>
      <c r="AQ127" s="43">
        <v>0</v>
      </c>
      <c r="AR127" s="43">
        <v>0</v>
      </c>
    </row>
    <row r="128" spans="1:44" outlineLevel="1" x14ac:dyDescent="0.2">
      <c r="A128" s="14" t="s">
        <v>121</v>
      </c>
      <c r="B128" s="43">
        <v>0</v>
      </c>
      <c r="C128" s="43">
        <v>676.3</v>
      </c>
      <c r="D128" s="43">
        <v>267.10000000000002</v>
      </c>
      <c r="E128" s="43">
        <v>226.8</v>
      </c>
      <c r="F128" s="43">
        <v>0</v>
      </c>
      <c r="G128" s="43">
        <v>0</v>
      </c>
      <c r="H128" s="43">
        <v>0</v>
      </c>
      <c r="I128" s="43">
        <v>0</v>
      </c>
      <c r="J128" s="43">
        <v>0</v>
      </c>
      <c r="K128" s="43">
        <v>0</v>
      </c>
      <c r="L128" s="43">
        <v>0</v>
      </c>
      <c r="M128" s="43">
        <v>0</v>
      </c>
      <c r="N128" s="43">
        <v>0</v>
      </c>
      <c r="O128" s="43">
        <v>0</v>
      </c>
      <c r="P128" s="43">
        <v>0</v>
      </c>
      <c r="Q128" s="43">
        <v>0</v>
      </c>
      <c r="R128" s="43">
        <v>0</v>
      </c>
      <c r="S128" s="43">
        <v>0</v>
      </c>
      <c r="T128" s="43">
        <v>0</v>
      </c>
      <c r="U128" s="43">
        <v>0</v>
      </c>
      <c r="V128" s="43">
        <v>0</v>
      </c>
      <c r="W128" s="43">
        <v>0</v>
      </c>
      <c r="X128" s="43">
        <v>0</v>
      </c>
      <c r="Y128" s="43">
        <v>0</v>
      </c>
      <c r="Z128" s="43">
        <v>0</v>
      </c>
      <c r="AA128" s="43"/>
      <c r="AB128" s="43"/>
      <c r="AC128" s="43"/>
      <c r="AD128" s="43"/>
      <c r="AE128" s="43">
        <v>0</v>
      </c>
      <c r="AF128" s="43">
        <v>0</v>
      </c>
      <c r="AG128" s="43">
        <v>0</v>
      </c>
      <c r="AH128" s="43">
        <v>0</v>
      </c>
      <c r="AI128" s="43">
        <v>0</v>
      </c>
      <c r="AJ128" s="43">
        <v>0</v>
      </c>
      <c r="AK128" s="43">
        <v>0</v>
      </c>
      <c r="AL128" s="43">
        <v>0</v>
      </c>
      <c r="AM128" s="43"/>
      <c r="AN128" s="43"/>
      <c r="AO128" s="43"/>
      <c r="AP128" s="43">
        <v>0</v>
      </c>
      <c r="AQ128" s="43">
        <v>0</v>
      </c>
      <c r="AR128" s="43">
        <v>0</v>
      </c>
    </row>
    <row r="129" spans="1:44" outlineLevel="1" x14ac:dyDescent="0.2">
      <c r="A129" s="14" t="s">
        <v>122</v>
      </c>
      <c r="B129" s="43">
        <v>0</v>
      </c>
      <c r="C129" s="43">
        <v>0.7</v>
      </c>
      <c r="D129" s="43">
        <v>0</v>
      </c>
      <c r="E129" s="43">
        <v>0</v>
      </c>
      <c r="F129" s="43">
        <v>0</v>
      </c>
      <c r="G129" s="43">
        <v>0</v>
      </c>
      <c r="H129" s="43">
        <v>0</v>
      </c>
      <c r="I129" s="43">
        <v>0</v>
      </c>
      <c r="J129" s="43">
        <v>0</v>
      </c>
      <c r="K129" s="43">
        <v>0</v>
      </c>
      <c r="L129" s="43">
        <v>0</v>
      </c>
      <c r="M129" s="43">
        <v>0</v>
      </c>
      <c r="N129" s="43">
        <v>0</v>
      </c>
      <c r="O129" s="43">
        <v>0</v>
      </c>
      <c r="P129" s="43">
        <v>0</v>
      </c>
      <c r="Q129" s="43">
        <v>0</v>
      </c>
      <c r="R129" s="43">
        <v>0</v>
      </c>
      <c r="S129" s="43">
        <v>0</v>
      </c>
      <c r="T129" s="43">
        <v>0</v>
      </c>
      <c r="U129" s="43">
        <v>0</v>
      </c>
      <c r="V129" s="43">
        <v>0</v>
      </c>
      <c r="W129" s="43">
        <v>0</v>
      </c>
      <c r="X129" s="43">
        <v>0</v>
      </c>
      <c r="Y129" s="43">
        <v>0</v>
      </c>
      <c r="Z129" s="43">
        <v>0</v>
      </c>
      <c r="AA129" s="43"/>
      <c r="AB129" s="43"/>
      <c r="AC129" s="43"/>
      <c r="AD129" s="43"/>
      <c r="AE129" s="43">
        <v>0</v>
      </c>
      <c r="AF129" s="43">
        <v>0</v>
      </c>
      <c r="AG129" s="43">
        <v>0</v>
      </c>
      <c r="AH129" s="43">
        <v>0</v>
      </c>
      <c r="AI129" s="43">
        <v>0</v>
      </c>
      <c r="AJ129" s="43">
        <v>0</v>
      </c>
      <c r="AK129" s="43">
        <v>0</v>
      </c>
      <c r="AL129" s="43">
        <v>0</v>
      </c>
      <c r="AM129" s="43"/>
      <c r="AN129" s="43"/>
      <c r="AO129" s="43"/>
      <c r="AP129" s="43">
        <v>0</v>
      </c>
      <c r="AQ129" s="43">
        <v>0</v>
      </c>
      <c r="AR129" s="43">
        <v>0</v>
      </c>
    </row>
    <row r="130" spans="1:44" outlineLevel="1" x14ac:dyDescent="0.2">
      <c r="A130" s="14" t="s">
        <v>47</v>
      </c>
      <c r="B130" s="43">
        <v>0</v>
      </c>
      <c r="C130" s="43">
        <v>13.9</v>
      </c>
      <c r="D130" s="43">
        <v>4</v>
      </c>
      <c r="E130" s="43">
        <v>14.7</v>
      </c>
      <c r="F130" s="43">
        <v>27.7</v>
      </c>
      <c r="G130" s="43">
        <v>0</v>
      </c>
      <c r="H130" s="43">
        <v>0</v>
      </c>
      <c r="I130" s="43">
        <v>0</v>
      </c>
      <c r="J130" s="43">
        <v>0</v>
      </c>
      <c r="K130" s="43">
        <v>0</v>
      </c>
      <c r="L130" s="43">
        <v>0</v>
      </c>
      <c r="M130" s="43">
        <v>2</v>
      </c>
      <c r="N130" s="43">
        <v>1.4</v>
      </c>
      <c r="O130" s="43">
        <v>0</v>
      </c>
      <c r="P130" s="43">
        <v>0</v>
      </c>
      <c r="Q130" s="43">
        <v>0</v>
      </c>
      <c r="R130" s="43">
        <v>0</v>
      </c>
      <c r="S130" s="43">
        <v>0</v>
      </c>
      <c r="T130" s="43">
        <v>0</v>
      </c>
      <c r="U130" s="43">
        <v>0</v>
      </c>
      <c r="V130" s="43">
        <v>0</v>
      </c>
      <c r="W130" s="43">
        <v>0</v>
      </c>
      <c r="X130" s="43">
        <v>0</v>
      </c>
      <c r="Y130" s="43">
        <v>0</v>
      </c>
      <c r="Z130" s="43">
        <v>0</v>
      </c>
      <c r="AA130" s="43">
        <v>9.1</v>
      </c>
      <c r="AB130" s="43">
        <v>7.4</v>
      </c>
      <c r="AC130" s="43">
        <v>6.8</v>
      </c>
      <c r="AD130" s="43">
        <v>5.8</v>
      </c>
      <c r="AE130" s="43">
        <v>0</v>
      </c>
      <c r="AF130" s="43">
        <v>0</v>
      </c>
      <c r="AG130" s="43">
        <v>0</v>
      </c>
      <c r="AH130" s="43">
        <v>0</v>
      </c>
      <c r="AI130" s="43">
        <v>0</v>
      </c>
      <c r="AJ130" s="43">
        <v>0</v>
      </c>
      <c r="AK130" s="43">
        <v>0</v>
      </c>
      <c r="AL130" s="43">
        <v>0</v>
      </c>
      <c r="AM130" s="43"/>
      <c r="AN130" s="43"/>
      <c r="AO130" s="43"/>
      <c r="AP130" s="43">
        <v>0</v>
      </c>
      <c r="AQ130" s="43">
        <v>0</v>
      </c>
      <c r="AR130" s="43">
        <v>0</v>
      </c>
    </row>
    <row r="131" spans="1:44" x14ac:dyDescent="0.2">
      <c r="A131" s="1" t="s">
        <v>47</v>
      </c>
      <c r="B131" s="42">
        <v>2393.1999999999998</v>
      </c>
      <c r="C131" s="42">
        <v>2101.6</v>
      </c>
      <c r="D131" s="42">
        <v>4255.6000000000004</v>
      </c>
      <c r="E131" s="42">
        <v>2125.1</v>
      </c>
      <c r="F131" s="42">
        <v>1924.7</v>
      </c>
      <c r="G131" s="42">
        <v>2168.1</v>
      </c>
      <c r="H131" s="42">
        <v>8408.7000000000007</v>
      </c>
      <c r="I131" s="42">
        <v>2114.6</v>
      </c>
      <c r="J131" s="42">
        <v>2943.3</v>
      </c>
      <c r="K131" s="42">
        <v>3629</v>
      </c>
      <c r="L131" s="42">
        <v>2909.7000000000021</v>
      </c>
      <c r="M131" s="42">
        <v>3119.3000000000029</v>
      </c>
      <c r="N131" s="42">
        <v>3141.9999999999977</v>
      </c>
      <c r="O131" s="42">
        <v>2654.4999999999977</v>
      </c>
      <c r="P131" s="42">
        <v>2544.2999999999993</v>
      </c>
      <c r="Q131" s="42">
        <v>2968.8000000000029</v>
      </c>
      <c r="R131" s="42">
        <v>3592</v>
      </c>
      <c r="S131" s="42">
        <v>3803</v>
      </c>
      <c r="T131" s="42">
        <v>3086.7000000000003</v>
      </c>
      <c r="U131" s="42">
        <v>9285.6</v>
      </c>
      <c r="V131" s="42">
        <v>3704.8999999999996</v>
      </c>
      <c r="W131" s="42">
        <v>4658.5999999999995</v>
      </c>
      <c r="X131" s="42">
        <v>3599.1</v>
      </c>
      <c r="Y131" s="42">
        <v>4151.8999999999996</v>
      </c>
      <c r="Z131" s="42">
        <v>3864.7000000000003</v>
      </c>
      <c r="AA131" s="42">
        <v>6854.5999999999995</v>
      </c>
      <c r="AB131" s="42">
        <v>4580.3999999999996</v>
      </c>
      <c r="AC131" s="42">
        <v>3721.5</v>
      </c>
      <c r="AD131" s="42">
        <v>3763.8999999999974</v>
      </c>
      <c r="AE131" s="42">
        <v>3937.8999999999901</v>
      </c>
      <c r="AF131" s="42">
        <v>4436.7</v>
      </c>
      <c r="AG131" s="42">
        <v>4867.1000000000004</v>
      </c>
      <c r="AH131" s="42">
        <v>5704.7</v>
      </c>
      <c r="AI131" s="42">
        <v>7827.7</v>
      </c>
      <c r="AJ131" s="42">
        <v>8616.7000000000007</v>
      </c>
      <c r="AK131" s="42">
        <v>7573.4</v>
      </c>
      <c r="AL131" s="42">
        <v>9625.2000000000007</v>
      </c>
      <c r="AM131" s="42"/>
      <c r="AN131" s="42"/>
      <c r="AO131" s="42"/>
      <c r="AP131" s="42">
        <v>10589.6</v>
      </c>
      <c r="AQ131" s="42">
        <v>8086.3</v>
      </c>
      <c r="AR131" s="42">
        <v>12574.5</v>
      </c>
    </row>
    <row r="132" spans="1:44" outlineLevel="1" x14ac:dyDescent="0.2">
      <c r="A132" s="14" t="s">
        <v>123</v>
      </c>
      <c r="B132" s="43">
        <v>1579.6</v>
      </c>
      <c r="C132" s="43">
        <v>1406.3</v>
      </c>
      <c r="D132" s="43">
        <v>3686.3</v>
      </c>
      <c r="E132" s="43">
        <v>1569.6</v>
      </c>
      <c r="F132" s="43">
        <v>1607.2</v>
      </c>
      <c r="G132" s="43">
        <v>1074.3</v>
      </c>
      <c r="H132" s="43">
        <v>6693.2</v>
      </c>
      <c r="I132" s="43">
        <v>1655.8</v>
      </c>
      <c r="J132" s="43">
        <v>2362</v>
      </c>
      <c r="K132" s="43">
        <v>1556.8</v>
      </c>
      <c r="L132" s="43">
        <v>1481.8</v>
      </c>
      <c r="M132" s="43">
        <v>1967.1</v>
      </c>
      <c r="N132" s="43">
        <v>2361.1</v>
      </c>
      <c r="O132" s="43">
        <v>1697.6</v>
      </c>
      <c r="P132" s="43">
        <v>1823.1</v>
      </c>
      <c r="Q132" s="43">
        <v>2310</v>
      </c>
      <c r="R132" s="43">
        <v>2828.7</v>
      </c>
      <c r="S132" s="43">
        <v>2991.6000000000004</v>
      </c>
      <c r="T132" s="43">
        <v>2347</v>
      </c>
      <c r="U132" s="43">
        <v>8122.4</v>
      </c>
      <c r="V132" s="43">
        <v>2801.9999999999995</v>
      </c>
      <c r="W132" s="43">
        <v>2890.2999999999997</v>
      </c>
      <c r="X132" s="43">
        <v>1999.8999999999999</v>
      </c>
      <c r="Y132" s="43">
        <v>2569.5</v>
      </c>
      <c r="Z132" s="43">
        <v>2852</v>
      </c>
      <c r="AA132" s="43">
        <v>3309.3999999999996</v>
      </c>
      <c r="AB132" s="43">
        <v>2192.3000000000002</v>
      </c>
      <c r="AC132" s="43">
        <v>1292.3000000000002</v>
      </c>
      <c r="AD132" s="43">
        <v>1315.4999999999977</v>
      </c>
      <c r="AE132" s="43">
        <v>1146.3999999999926</v>
      </c>
      <c r="AF132" s="43">
        <v>2728.5</v>
      </c>
      <c r="AG132" s="43">
        <v>2345.1</v>
      </c>
      <c r="AH132" s="43">
        <v>2200.3000000000002</v>
      </c>
      <c r="AI132" s="43">
        <v>3418.9</v>
      </c>
      <c r="AJ132" s="43">
        <v>2643.6</v>
      </c>
      <c r="AK132" s="43">
        <v>2606.9</v>
      </c>
      <c r="AL132" s="43">
        <v>2872.4</v>
      </c>
      <c r="AM132" s="43"/>
      <c r="AN132" s="43"/>
      <c r="AO132" s="43"/>
      <c r="AP132" s="43">
        <v>3143.8</v>
      </c>
      <c r="AQ132" s="43">
        <v>2039.1</v>
      </c>
      <c r="AR132" s="43">
        <v>5046.1000000000004</v>
      </c>
    </row>
    <row r="133" spans="1:44" outlineLevel="1" x14ac:dyDescent="0.2">
      <c r="A133" s="15" t="s">
        <v>124</v>
      </c>
      <c r="B133" s="44">
        <v>1195.5</v>
      </c>
      <c r="C133" s="44">
        <v>701.8</v>
      </c>
      <c r="D133" s="44">
        <v>525.5</v>
      </c>
      <c r="E133" s="44">
        <v>999.2</v>
      </c>
      <c r="F133" s="44">
        <v>1194.8</v>
      </c>
      <c r="G133" s="44">
        <v>616.20000000000005</v>
      </c>
      <c r="H133" s="44">
        <v>956.2</v>
      </c>
      <c r="I133" s="44">
        <v>1125.5</v>
      </c>
      <c r="J133" s="44">
        <v>1678.4</v>
      </c>
      <c r="K133" s="44">
        <v>951.9</v>
      </c>
      <c r="L133" s="44">
        <v>1165.9000000000001</v>
      </c>
      <c r="M133" s="44">
        <v>1483.3</v>
      </c>
      <c r="N133" s="44">
        <v>1921.6</v>
      </c>
      <c r="O133" s="44">
        <v>1239.4000000000001</v>
      </c>
      <c r="P133" s="44">
        <v>1355.2</v>
      </c>
      <c r="Q133" s="44">
        <v>1660.7</v>
      </c>
      <c r="R133" s="44">
        <v>2073.6999999999998</v>
      </c>
      <c r="S133" s="44">
        <v>2279.3000000000002</v>
      </c>
      <c r="T133" s="44">
        <v>1447</v>
      </c>
      <c r="U133" s="44">
        <v>1795.8</v>
      </c>
      <c r="V133" s="44">
        <v>2163.1999999999998</v>
      </c>
      <c r="W133" s="44">
        <v>2448.1999999999998</v>
      </c>
      <c r="X133" s="44">
        <v>1403.8</v>
      </c>
      <c r="Y133" s="44">
        <v>1897.1</v>
      </c>
      <c r="Z133" s="44">
        <v>2185.8000000000002</v>
      </c>
      <c r="AA133" s="44">
        <v>2348.8000000000002</v>
      </c>
      <c r="AB133" s="44">
        <v>524.1</v>
      </c>
      <c r="AC133" s="44">
        <v>471.8</v>
      </c>
      <c r="AD133" s="44">
        <v>337.2</v>
      </c>
      <c r="AE133" s="44">
        <v>553.5</v>
      </c>
      <c r="AF133" s="44">
        <v>808.9</v>
      </c>
      <c r="AG133" s="44">
        <v>571.6</v>
      </c>
      <c r="AH133" s="44">
        <v>424.2</v>
      </c>
      <c r="AI133" s="44">
        <v>1778</v>
      </c>
      <c r="AJ133" s="44">
        <v>668.7</v>
      </c>
      <c r="AK133" s="44">
        <v>578.1</v>
      </c>
      <c r="AL133" s="44">
        <v>407.3</v>
      </c>
      <c r="AM133" s="44"/>
      <c r="AN133" s="44"/>
      <c r="AO133" s="44"/>
      <c r="AP133" s="44">
        <v>512</v>
      </c>
      <c r="AQ133" s="44">
        <v>798.9</v>
      </c>
      <c r="AR133" s="44">
        <v>797.8</v>
      </c>
    </row>
    <row r="134" spans="1:44" outlineLevel="1" x14ac:dyDescent="0.2">
      <c r="A134" s="15" t="s">
        <v>125</v>
      </c>
      <c r="B134" s="44">
        <v>384.2</v>
      </c>
      <c r="C134" s="44">
        <v>527.29999999999995</v>
      </c>
      <c r="D134" s="44">
        <v>434.3</v>
      </c>
      <c r="E134" s="44">
        <v>569.70000000000005</v>
      </c>
      <c r="F134" s="44">
        <v>412.4</v>
      </c>
      <c r="G134" s="44">
        <v>387.1</v>
      </c>
      <c r="H134" s="44">
        <v>426.8</v>
      </c>
      <c r="I134" s="44">
        <v>530.1</v>
      </c>
      <c r="J134" s="44">
        <v>683.6</v>
      </c>
      <c r="K134" s="44">
        <v>604.9</v>
      </c>
      <c r="L134" s="44">
        <v>315.89999999999998</v>
      </c>
      <c r="M134" s="44">
        <v>483.8</v>
      </c>
      <c r="N134" s="44">
        <v>439.5</v>
      </c>
      <c r="O134" s="44">
        <v>458.2</v>
      </c>
      <c r="P134" s="44">
        <v>467.9</v>
      </c>
      <c r="Q134" s="44">
        <v>487</v>
      </c>
      <c r="R134" s="44">
        <v>592.70000000000005</v>
      </c>
      <c r="S134" s="44">
        <v>550</v>
      </c>
      <c r="T134" s="44">
        <v>494.8</v>
      </c>
      <c r="U134" s="44">
        <v>566.20000000000005</v>
      </c>
      <c r="V134" s="44">
        <v>427.6</v>
      </c>
      <c r="W134" s="44">
        <v>440.6</v>
      </c>
      <c r="X134" s="44">
        <v>448.3</v>
      </c>
      <c r="Y134" s="44">
        <v>671.7</v>
      </c>
      <c r="Z134" s="44">
        <v>633.70000000000005</v>
      </c>
      <c r="AA134" s="44">
        <v>703</v>
      </c>
      <c r="AB134" s="44">
        <v>665.5</v>
      </c>
      <c r="AC134" s="44">
        <v>668.9</v>
      </c>
      <c r="AD134" s="44">
        <v>720.59999999999786</v>
      </c>
      <c r="AE134" s="44">
        <v>529.69999999999277</v>
      </c>
      <c r="AF134" s="44">
        <v>622.9</v>
      </c>
      <c r="AG134" s="44">
        <v>705.4</v>
      </c>
      <c r="AH134" s="44">
        <v>649.9</v>
      </c>
      <c r="AI134" s="44">
        <v>671.6</v>
      </c>
      <c r="AJ134" s="44">
        <v>687.4</v>
      </c>
      <c r="AK134" s="44">
        <v>888.1</v>
      </c>
      <c r="AL134" s="44">
        <v>1321.8</v>
      </c>
      <c r="AM134" s="44"/>
      <c r="AN134" s="44"/>
      <c r="AO134" s="44"/>
      <c r="AP134" s="44">
        <v>859.5</v>
      </c>
      <c r="AQ134" s="44">
        <v>1091.0999999999999</v>
      </c>
      <c r="AR134" s="44">
        <v>1345</v>
      </c>
    </row>
    <row r="135" spans="1:44" outlineLevel="1" x14ac:dyDescent="0.2">
      <c r="A135" s="15" t="s">
        <v>119</v>
      </c>
      <c r="B135" s="44">
        <v>0</v>
      </c>
      <c r="C135" s="44">
        <v>177.2</v>
      </c>
      <c r="D135" s="44">
        <v>0</v>
      </c>
      <c r="E135" s="44">
        <v>0.7</v>
      </c>
      <c r="F135" s="44">
        <v>0</v>
      </c>
      <c r="G135" s="44">
        <v>71</v>
      </c>
      <c r="H135" s="44">
        <v>0</v>
      </c>
      <c r="I135" s="44">
        <v>0</v>
      </c>
      <c r="J135" s="44">
        <v>0</v>
      </c>
      <c r="K135" s="44">
        <v>0</v>
      </c>
      <c r="L135" s="44">
        <v>0</v>
      </c>
      <c r="M135" s="44">
        <v>0</v>
      </c>
      <c r="N135" s="44">
        <v>0</v>
      </c>
      <c r="O135" s="44">
        <v>0</v>
      </c>
      <c r="P135" s="44">
        <v>0</v>
      </c>
      <c r="Q135" s="44">
        <v>0</v>
      </c>
      <c r="R135" s="44">
        <v>0</v>
      </c>
      <c r="S135" s="44">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c r="AN135" s="44"/>
      <c r="AO135" s="44"/>
      <c r="AP135" s="44">
        <v>0</v>
      </c>
      <c r="AQ135" s="44">
        <v>0</v>
      </c>
      <c r="AR135" s="44">
        <v>0</v>
      </c>
    </row>
    <row r="136" spans="1:44" outlineLevel="1" x14ac:dyDescent="0.2">
      <c r="A136" s="15" t="s">
        <v>189</v>
      </c>
      <c r="B136" s="44">
        <v>0</v>
      </c>
      <c r="C136" s="44">
        <v>0</v>
      </c>
      <c r="D136" s="44">
        <v>0</v>
      </c>
      <c r="E136" s="44">
        <v>0</v>
      </c>
      <c r="F136" s="44">
        <v>0</v>
      </c>
      <c r="G136" s="44">
        <v>0</v>
      </c>
      <c r="H136" s="44">
        <v>0</v>
      </c>
      <c r="I136" s="44">
        <v>0</v>
      </c>
      <c r="J136" s="44">
        <v>0</v>
      </c>
      <c r="K136" s="44">
        <v>0</v>
      </c>
      <c r="L136" s="44">
        <v>0</v>
      </c>
      <c r="M136" s="44">
        <v>0</v>
      </c>
      <c r="N136" s="44">
        <v>0</v>
      </c>
      <c r="O136" s="44">
        <v>0</v>
      </c>
      <c r="P136" s="44">
        <v>0</v>
      </c>
      <c r="Q136" s="44">
        <v>0</v>
      </c>
      <c r="R136" s="44">
        <v>0</v>
      </c>
      <c r="S136" s="44">
        <v>0</v>
      </c>
      <c r="T136" s="44">
        <v>242.9</v>
      </c>
      <c r="U136" s="44">
        <v>152.80000000000001</v>
      </c>
      <c r="V136" s="44">
        <v>211.1</v>
      </c>
      <c r="W136" s="44">
        <v>1.4</v>
      </c>
      <c r="X136" s="44">
        <v>147.6</v>
      </c>
      <c r="Y136" s="44">
        <v>0.5</v>
      </c>
      <c r="Z136" s="44">
        <v>32.299999999999997</v>
      </c>
      <c r="AA136" s="44">
        <v>2.2000000000000002</v>
      </c>
      <c r="AB136" s="44">
        <v>825.2</v>
      </c>
      <c r="AC136" s="44">
        <v>13.4</v>
      </c>
      <c r="AD136" s="44">
        <v>170.8</v>
      </c>
      <c r="AE136" s="44">
        <v>10.6</v>
      </c>
      <c r="AF136" s="44">
        <v>282.5</v>
      </c>
      <c r="AG136" s="44">
        <v>63.3</v>
      </c>
      <c r="AH136" s="44">
        <v>0</v>
      </c>
      <c r="AI136" s="44">
        <v>0</v>
      </c>
      <c r="AJ136" s="44">
        <v>0</v>
      </c>
      <c r="AK136" s="44">
        <v>0</v>
      </c>
      <c r="AL136" s="44">
        <v>0</v>
      </c>
      <c r="AM136" s="44"/>
      <c r="AN136" s="44"/>
      <c r="AO136" s="44"/>
      <c r="AP136" s="44">
        <v>0</v>
      </c>
      <c r="AQ136" s="44">
        <v>0</v>
      </c>
      <c r="AR136" s="44">
        <v>0</v>
      </c>
    </row>
    <row r="137" spans="1:44" outlineLevel="1" x14ac:dyDescent="0.2">
      <c r="A137" s="15" t="s">
        <v>406</v>
      </c>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v>160</v>
      </c>
      <c r="AK137" s="44">
        <v>160</v>
      </c>
      <c r="AL137" s="44">
        <v>160</v>
      </c>
      <c r="AM137" s="44"/>
      <c r="AN137" s="44"/>
      <c r="AO137" s="44"/>
      <c r="AP137" s="44">
        <v>80</v>
      </c>
      <c r="AQ137" s="44">
        <v>0</v>
      </c>
      <c r="AR137" s="44">
        <v>82.9</v>
      </c>
    </row>
    <row r="138" spans="1:44" outlineLevel="1" x14ac:dyDescent="0.2">
      <c r="A138" s="15" t="s">
        <v>126</v>
      </c>
      <c r="B138" s="44">
        <v>0</v>
      </c>
      <c r="C138" s="44">
        <v>0</v>
      </c>
      <c r="D138" s="44">
        <v>2726.5</v>
      </c>
      <c r="E138" s="44">
        <v>0</v>
      </c>
      <c r="F138" s="44">
        <v>0</v>
      </c>
      <c r="G138" s="44">
        <v>0</v>
      </c>
      <c r="H138" s="44">
        <v>5310.2</v>
      </c>
      <c r="I138" s="44">
        <v>0</v>
      </c>
      <c r="J138" s="44">
        <v>0</v>
      </c>
      <c r="K138" s="44">
        <v>0</v>
      </c>
      <c r="L138" s="44">
        <v>0</v>
      </c>
      <c r="M138" s="44">
        <v>0</v>
      </c>
      <c r="N138" s="44">
        <v>0</v>
      </c>
      <c r="O138" s="44">
        <v>0</v>
      </c>
      <c r="P138" s="44">
        <v>0</v>
      </c>
      <c r="Q138" s="44">
        <v>162.30000000000001</v>
      </c>
      <c r="R138" s="44">
        <v>162.30000000000001</v>
      </c>
      <c r="S138" s="44">
        <v>162.30000000000001</v>
      </c>
      <c r="T138" s="44">
        <v>162.30000000000001</v>
      </c>
      <c r="U138" s="44">
        <v>5607.6</v>
      </c>
      <c r="V138" s="44">
        <v>0.1</v>
      </c>
      <c r="W138" s="44">
        <v>0.1</v>
      </c>
      <c r="X138" s="44">
        <v>0.2</v>
      </c>
      <c r="Y138" s="44">
        <v>0.2</v>
      </c>
      <c r="Z138" s="44">
        <v>0.2</v>
      </c>
      <c r="AA138" s="44">
        <v>0.2</v>
      </c>
      <c r="AB138" s="44">
        <v>0.3</v>
      </c>
      <c r="AC138" s="44">
        <v>3.3</v>
      </c>
      <c r="AD138" s="44">
        <v>0.3</v>
      </c>
      <c r="AE138" s="44">
        <v>0.3</v>
      </c>
      <c r="AF138" s="44">
        <v>0.3</v>
      </c>
      <c r="AG138" s="44">
        <v>1.2</v>
      </c>
      <c r="AH138" s="44">
        <v>1.1000000000000001</v>
      </c>
      <c r="AI138" s="44">
        <v>1.1000000000000001</v>
      </c>
      <c r="AJ138" s="44">
        <v>0.1</v>
      </c>
      <c r="AK138" s="44">
        <v>1.7</v>
      </c>
      <c r="AL138" s="44">
        <v>1.6</v>
      </c>
      <c r="AM138" s="44"/>
      <c r="AN138" s="44"/>
      <c r="AO138" s="44"/>
      <c r="AP138" s="44">
        <v>1.2</v>
      </c>
      <c r="AQ138" s="44">
        <v>0.6</v>
      </c>
      <c r="AR138" s="44">
        <v>2103.1999999999998</v>
      </c>
    </row>
    <row r="139" spans="1:44" outlineLevel="1" x14ac:dyDescent="0.2">
      <c r="A139" s="15" t="s">
        <v>185</v>
      </c>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v>139.6</v>
      </c>
      <c r="AI139" s="44">
        <v>8.9</v>
      </c>
      <c r="AJ139" s="44">
        <v>131</v>
      </c>
      <c r="AK139" s="44">
        <v>0</v>
      </c>
      <c r="AL139" s="44">
        <v>0.7</v>
      </c>
      <c r="AM139" s="44"/>
      <c r="AN139" s="44"/>
      <c r="AO139" s="44"/>
      <c r="AP139" s="44">
        <v>1581.6</v>
      </c>
      <c r="AQ139" s="44">
        <v>83.9</v>
      </c>
      <c r="AR139" s="44">
        <v>685</v>
      </c>
    </row>
    <row r="140" spans="1:44" outlineLevel="1" x14ac:dyDescent="0.2">
      <c r="A140" s="15" t="s">
        <v>328</v>
      </c>
      <c r="B140" s="44">
        <v>0</v>
      </c>
      <c r="C140" s="44">
        <v>0</v>
      </c>
      <c r="D140" s="44">
        <v>0</v>
      </c>
      <c r="E140" s="44">
        <v>0</v>
      </c>
      <c r="F140" s="44">
        <v>0</v>
      </c>
      <c r="G140" s="44">
        <v>0</v>
      </c>
      <c r="H140" s="44">
        <v>0</v>
      </c>
      <c r="I140" s="44">
        <v>0</v>
      </c>
      <c r="J140" s="44">
        <v>0</v>
      </c>
      <c r="K140" s="44">
        <v>0</v>
      </c>
      <c r="L140" s="44">
        <v>0</v>
      </c>
      <c r="M140" s="44">
        <v>0</v>
      </c>
      <c r="N140" s="44">
        <v>0</v>
      </c>
      <c r="O140" s="44">
        <v>0</v>
      </c>
      <c r="P140" s="44">
        <v>0</v>
      </c>
      <c r="Q140" s="44">
        <v>0</v>
      </c>
      <c r="R140" s="44">
        <v>0</v>
      </c>
      <c r="S140" s="44">
        <v>0</v>
      </c>
      <c r="T140" s="44">
        <v>0</v>
      </c>
      <c r="U140" s="44">
        <v>0</v>
      </c>
      <c r="V140" s="44">
        <v>0</v>
      </c>
      <c r="W140" s="44">
        <v>0</v>
      </c>
      <c r="X140" s="44">
        <v>0</v>
      </c>
      <c r="Y140" s="44">
        <v>0</v>
      </c>
      <c r="Z140" s="44">
        <v>0</v>
      </c>
      <c r="AA140" s="44">
        <v>255.2</v>
      </c>
      <c r="AB140" s="44">
        <v>177.2</v>
      </c>
      <c r="AC140" s="44">
        <v>134.9</v>
      </c>
      <c r="AD140" s="44">
        <v>86.600000000000009</v>
      </c>
      <c r="AE140" s="44">
        <v>52.29999999999999</v>
      </c>
      <c r="AF140" s="44">
        <v>1013.9</v>
      </c>
      <c r="AG140" s="44">
        <v>1003.6</v>
      </c>
      <c r="AH140" s="44">
        <v>985.5</v>
      </c>
      <c r="AI140" s="44">
        <v>959.3</v>
      </c>
      <c r="AJ140" s="44">
        <v>996.4</v>
      </c>
      <c r="AK140" s="44">
        <v>979</v>
      </c>
      <c r="AL140" s="44">
        <v>981</v>
      </c>
      <c r="AM140" s="44"/>
      <c r="AN140" s="44"/>
      <c r="AO140" s="44"/>
      <c r="AP140" s="44">
        <v>109.5</v>
      </c>
      <c r="AQ140" s="44">
        <v>64.599999999999994</v>
      </c>
      <c r="AR140" s="44">
        <v>32.200000000000003</v>
      </c>
    </row>
    <row r="141" spans="1:44" outlineLevel="1" x14ac:dyDescent="0.2">
      <c r="A141" s="14" t="s">
        <v>127</v>
      </c>
      <c r="B141" s="43">
        <v>813.6</v>
      </c>
      <c r="C141" s="43">
        <v>695.30000000000007</v>
      </c>
      <c r="D141" s="43">
        <v>569.4</v>
      </c>
      <c r="E141" s="43">
        <v>555.5</v>
      </c>
      <c r="F141" s="43">
        <v>317.5</v>
      </c>
      <c r="G141" s="43">
        <v>1093.8</v>
      </c>
      <c r="H141" s="43">
        <v>1715.4</v>
      </c>
      <c r="I141" s="43">
        <v>458.8</v>
      </c>
      <c r="J141" s="43">
        <v>581.29999999999995</v>
      </c>
      <c r="K141" s="43">
        <v>2072.1999999999998</v>
      </c>
      <c r="L141" s="43">
        <v>1427.9</v>
      </c>
      <c r="M141" s="43">
        <v>1152.2</v>
      </c>
      <c r="N141" s="43">
        <v>780.9</v>
      </c>
      <c r="O141" s="43">
        <v>956.9</v>
      </c>
      <c r="P141" s="43">
        <v>721.2</v>
      </c>
      <c r="Q141" s="43">
        <v>658.8</v>
      </c>
      <c r="R141" s="43">
        <v>763.3</v>
      </c>
      <c r="S141" s="43">
        <v>811.4</v>
      </c>
      <c r="T141" s="43">
        <v>739.7</v>
      </c>
      <c r="U141" s="43">
        <v>1163.2</v>
      </c>
      <c r="V141" s="43">
        <v>902.9</v>
      </c>
      <c r="W141" s="43">
        <v>1768.3</v>
      </c>
      <c r="X141" s="43">
        <v>1599.2</v>
      </c>
      <c r="Y141" s="43">
        <v>1582.4</v>
      </c>
      <c r="Z141" s="43">
        <v>1012.7</v>
      </c>
      <c r="AA141" s="43">
        <v>3545.2</v>
      </c>
      <c r="AB141" s="43">
        <v>2388.1</v>
      </c>
      <c r="AC141" s="43">
        <v>2429.1999999999998</v>
      </c>
      <c r="AD141" s="43">
        <v>2448.4</v>
      </c>
      <c r="AE141" s="43">
        <v>2791.5</v>
      </c>
      <c r="AF141" s="43">
        <v>1708.2</v>
      </c>
      <c r="AG141" s="43">
        <v>2522</v>
      </c>
      <c r="AH141" s="43">
        <v>3504.4</v>
      </c>
      <c r="AI141" s="43">
        <v>4408.8</v>
      </c>
      <c r="AJ141" s="43">
        <v>5973.1</v>
      </c>
      <c r="AK141" s="43">
        <v>4966.5</v>
      </c>
      <c r="AL141" s="43">
        <v>6752.8</v>
      </c>
      <c r="AM141" s="43"/>
      <c r="AN141" s="43"/>
      <c r="AO141" s="43"/>
      <c r="AP141" s="43">
        <v>7445.8</v>
      </c>
      <c r="AQ141" s="43">
        <v>6047.2000000000007</v>
      </c>
      <c r="AR141" s="43">
        <v>7528.4</v>
      </c>
    </row>
    <row r="142" spans="1:44" outlineLevel="1" x14ac:dyDescent="0.2">
      <c r="A142" s="15" t="s">
        <v>349</v>
      </c>
      <c r="B142" s="44">
        <v>0</v>
      </c>
      <c r="C142" s="44">
        <v>0</v>
      </c>
      <c r="D142" s="44">
        <v>0</v>
      </c>
      <c r="E142" s="44">
        <v>0</v>
      </c>
      <c r="F142" s="44">
        <v>0</v>
      </c>
      <c r="G142" s="44">
        <v>0</v>
      </c>
      <c r="H142" s="44">
        <v>0</v>
      </c>
      <c r="I142" s="44">
        <v>0</v>
      </c>
      <c r="J142" s="44">
        <v>0</v>
      </c>
      <c r="K142" s="44">
        <v>0</v>
      </c>
      <c r="L142" s="44">
        <v>0</v>
      </c>
      <c r="M142" s="44">
        <v>0</v>
      </c>
      <c r="N142" s="44">
        <v>0</v>
      </c>
      <c r="O142" s="44">
        <v>0</v>
      </c>
      <c r="P142" s="44">
        <v>0</v>
      </c>
      <c r="Q142" s="44">
        <v>0</v>
      </c>
      <c r="R142" s="44">
        <v>0</v>
      </c>
      <c r="S142" s="44">
        <v>0</v>
      </c>
      <c r="T142" s="44">
        <v>0</v>
      </c>
      <c r="U142" s="44">
        <v>0</v>
      </c>
      <c r="V142" s="44">
        <v>0</v>
      </c>
      <c r="W142" s="44">
        <v>0</v>
      </c>
      <c r="X142" s="44">
        <v>0</v>
      </c>
      <c r="Y142" s="44">
        <v>0</v>
      </c>
      <c r="Z142" s="44">
        <v>0</v>
      </c>
      <c r="AA142" s="44">
        <v>0</v>
      </c>
      <c r="AB142" s="44">
        <v>888.7</v>
      </c>
      <c r="AC142" s="44">
        <v>1318.8</v>
      </c>
      <c r="AD142" s="44">
        <v>1723.2</v>
      </c>
      <c r="AE142" s="44">
        <v>1542.8000000000002</v>
      </c>
      <c r="AF142" s="44">
        <v>660.8</v>
      </c>
      <c r="AG142" s="44">
        <v>1473.6</v>
      </c>
      <c r="AH142" s="44">
        <v>2086</v>
      </c>
      <c r="AI142" s="44">
        <v>862</v>
      </c>
      <c r="AJ142" s="44">
        <v>1183.5999999999999</v>
      </c>
      <c r="AK142" s="44">
        <v>1746.3</v>
      </c>
      <c r="AL142" s="44">
        <v>2350.6</v>
      </c>
      <c r="AM142" s="44"/>
      <c r="AN142" s="44"/>
      <c r="AO142" s="44"/>
      <c r="AP142" s="44">
        <v>3275.1</v>
      </c>
      <c r="AQ142" s="44">
        <v>1266.5999999999999</v>
      </c>
      <c r="AR142" s="44">
        <v>1688.5</v>
      </c>
    </row>
    <row r="143" spans="1:44" outlineLevel="1" x14ac:dyDescent="0.2">
      <c r="A143" s="15" t="s">
        <v>128</v>
      </c>
      <c r="B143" s="44">
        <v>175.8</v>
      </c>
      <c r="C143" s="44">
        <v>212.8</v>
      </c>
      <c r="D143" s="44">
        <v>201.4</v>
      </c>
      <c r="E143" s="44">
        <v>209.1</v>
      </c>
      <c r="F143" s="44">
        <v>202.6</v>
      </c>
      <c r="G143" s="44">
        <v>231.3</v>
      </c>
      <c r="H143" s="44">
        <v>226</v>
      </c>
      <c r="I143" s="44">
        <v>288.8</v>
      </c>
      <c r="J143" s="44">
        <v>259</v>
      </c>
      <c r="K143" s="44">
        <v>388.4</v>
      </c>
      <c r="L143" s="44">
        <v>386.3</v>
      </c>
      <c r="M143" s="44">
        <v>372.2</v>
      </c>
      <c r="N143" s="44">
        <v>241.7</v>
      </c>
      <c r="O143" s="44">
        <v>334.4</v>
      </c>
      <c r="P143" s="44">
        <v>312.10000000000002</v>
      </c>
      <c r="Q143" s="44">
        <v>275.7</v>
      </c>
      <c r="R143" s="44">
        <v>254</v>
      </c>
      <c r="S143" s="44">
        <v>372.8</v>
      </c>
      <c r="T143" s="44">
        <v>347</v>
      </c>
      <c r="U143" s="44">
        <v>298.3</v>
      </c>
      <c r="V143" s="44">
        <v>257.5</v>
      </c>
      <c r="W143" s="44">
        <v>366.4</v>
      </c>
      <c r="X143" s="44">
        <v>336.8</v>
      </c>
      <c r="Y143" s="44">
        <v>307</v>
      </c>
      <c r="Z143" s="44">
        <v>239.3</v>
      </c>
      <c r="AA143" s="44">
        <v>511.1</v>
      </c>
      <c r="AB143" s="44">
        <v>435.8</v>
      </c>
      <c r="AC143" s="44">
        <v>406</v>
      </c>
      <c r="AD143" s="44">
        <v>258</v>
      </c>
      <c r="AE143" s="44">
        <v>464.9</v>
      </c>
      <c r="AF143" s="44">
        <v>422.9</v>
      </c>
      <c r="AG143" s="44">
        <v>471.5</v>
      </c>
      <c r="AH143" s="44">
        <v>387.6</v>
      </c>
      <c r="AI143" s="44">
        <v>579</v>
      </c>
      <c r="AJ143" s="44">
        <v>544.4</v>
      </c>
      <c r="AK143" s="44">
        <v>458.4</v>
      </c>
      <c r="AL143" s="44">
        <v>401.6</v>
      </c>
      <c r="AM143" s="44"/>
      <c r="AN143" s="44"/>
      <c r="AO143" s="44"/>
      <c r="AP143" s="44">
        <v>405</v>
      </c>
      <c r="AQ143" s="44">
        <v>594.9</v>
      </c>
      <c r="AR143" s="44">
        <v>540.6</v>
      </c>
    </row>
    <row r="144" spans="1:44" outlineLevel="1" x14ac:dyDescent="0.2">
      <c r="A144" s="15" t="s">
        <v>129</v>
      </c>
      <c r="B144" s="44">
        <v>0</v>
      </c>
      <c r="C144" s="44">
        <v>0</v>
      </c>
      <c r="D144" s="44">
        <v>0</v>
      </c>
      <c r="E144" s="44">
        <v>0</v>
      </c>
      <c r="F144" s="44">
        <v>0</v>
      </c>
      <c r="G144" s="44">
        <v>0</v>
      </c>
      <c r="H144" s="44">
        <v>0</v>
      </c>
      <c r="I144" s="44">
        <v>0</v>
      </c>
      <c r="J144" s="44">
        <v>0</v>
      </c>
      <c r="K144" s="44">
        <v>936.5</v>
      </c>
      <c r="L144" s="44">
        <v>891.1</v>
      </c>
      <c r="M144" s="44">
        <v>611.79999999999995</v>
      </c>
      <c r="N144" s="44">
        <v>395.8</v>
      </c>
      <c r="O144" s="44">
        <v>187.8</v>
      </c>
      <c r="P144" s="44">
        <v>159.19999999999999</v>
      </c>
      <c r="Q144" s="44">
        <v>189.6</v>
      </c>
      <c r="R144" s="44">
        <v>383.3</v>
      </c>
      <c r="S144" s="44">
        <v>271.7</v>
      </c>
      <c r="T144" s="44">
        <v>252.7</v>
      </c>
      <c r="U144" s="44">
        <v>713</v>
      </c>
      <c r="V144" s="44">
        <v>533.9</v>
      </c>
      <c r="W144" s="44">
        <v>373.1</v>
      </c>
      <c r="X144" s="44">
        <v>224.9</v>
      </c>
      <c r="Y144" s="44">
        <v>249.2</v>
      </c>
      <c r="Z144" s="44">
        <v>439.7</v>
      </c>
      <c r="AA144" s="44">
        <v>329.8</v>
      </c>
      <c r="AB144" s="44">
        <v>219.9</v>
      </c>
      <c r="AC144" s="44">
        <v>111.1</v>
      </c>
      <c r="AD144" s="44">
        <v>0</v>
      </c>
      <c r="AE144" s="44">
        <v>0</v>
      </c>
      <c r="AF144" s="44">
        <v>0</v>
      </c>
      <c r="AG144" s="44">
        <v>0</v>
      </c>
      <c r="AH144" s="44">
        <v>0</v>
      </c>
      <c r="AI144" s="44">
        <v>0</v>
      </c>
      <c r="AJ144" s="44">
        <v>0</v>
      </c>
      <c r="AK144" s="44">
        <v>0</v>
      </c>
      <c r="AL144" s="44">
        <v>0</v>
      </c>
      <c r="AM144" s="44"/>
      <c r="AN144" s="44"/>
      <c r="AO144" s="44"/>
      <c r="AP144" s="44">
        <v>0</v>
      </c>
      <c r="AQ144" s="44">
        <v>0</v>
      </c>
      <c r="AR144" s="44">
        <v>0</v>
      </c>
    </row>
    <row r="145" spans="1:44" outlineLevel="1" x14ac:dyDescent="0.2">
      <c r="A145" s="15" t="s">
        <v>130</v>
      </c>
      <c r="B145" s="44">
        <v>631.9</v>
      </c>
      <c r="C145" s="44">
        <v>482.4</v>
      </c>
      <c r="D145" s="44">
        <v>367.9</v>
      </c>
      <c r="E145" s="44">
        <v>346.3</v>
      </c>
      <c r="F145" s="44">
        <v>114.9</v>
      </c>
      <c r="G145" s="44">
        <v>268.60000000000002</v>
      </c>
      <c r="H145" s="44">
        <v>153.5</v>
      </c>
      <c r="I145" s="44">
        <v>170.1</v>
      </c>
      <c r="J145" s="44">
        <v>148.19999999999999</v>
      </c>
      <c r="K145" s="44">
        <v>440.9</v>
      </c>
      <c r="L145" s="44">
        <v>150.5</v>
      </c>
      <c r="M145" s="44">
        <v>168.2</v>
      </c>
      <c r="N145" s="44">
        <v>115.2</v>
      </c>
      <c r="O145" s="44">
        <v>407</v>
      </c>
      <c r="P145" s="44">
        <v>232</v>
      </c>
      <c r="Q145" s="44">
        <v>175.6</v>
      </c>
      <c r="R145" s="44">
        <v>120.2</v>
      </c>
      <c r="S145" s="44">
        <v>161.1</v>
      </c>
      <c r="T145" s="44">
        <v>134.19999999999999</v>
      </c>
      <c r="U145" s="44">
        <v>146.1</v>
      </c>
      <c r="V145" s="44">
        <v>105.7</v>
      </c>
      <c r="W145" s="44">
        <v>166.6</v>
      </c>
      <c r="X145" s="44">
        <v>164.5</v>
      </c>
      <c r="Y145" s="44">
        <v>153.19999999999999</v>
      </c>
      <c r="Z145" s="44">
        <v>115.4</v>
      </c>
      <c r="AA145" s="44">
        <v>345.7</v>
      </c>
      <c r="AB145" s="44">
        <v>408</v>
      </c>
      <c r="AC145" s="44">
        <v>476.1</v>
      </c>
      <c r="AD145" s="44">
        <v>435.50000000000006</v>
      </c>
      <c r="AE145" s="44">
        <v>737.69999999999993</v>
      </c>
      <c r="AF145" s="44">
        <v>603.5</v>
      </c>
      <c r="AG145" s="44">
        <v>539.70000000000005</v>
      </c>
      <c r="AH145" s="44">
        <v>594.1</v>
      </c>
      <c r="AI145" s="44">
        <v>1066.0999999999999</v>
      </c>
      <c r="AJ145" s="44">
        <v>652.79999999999995</v>
      </c>
      <c r="AK145" s="44">
        <v>728.2</v>
      </c>
      <c r="AL145" s="44">
        <v>787</v>
      </c>
      <c r="AM145" s="44"/>
      <c r="AN145" s="44"/>
      <c r="AO145" s="44"/>
      <c r="AP145" s="44">
        <v>842</v>
      </c>
      <c r="AQ145" s="44">
        <v>1580.7</v>
      </c>
      <c r="AR145" s="44">
        <v>845.3</v>
      </c>
    </row>
    <row r="146" spans="1:44" outlineLevel="1" x14ac:dyDescent="0.2">
      <c r="A146" s="15" t="s">
        <v>189</v>
      </c>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v>422.3</v>
      </c>
      <c r="AI146" s="44">
        <v>1901.7</v>
      </c>
      <c r="AJ146" s="44">
        <v>3592.3</v>
      </c>
      <c r="AK146" s="44">
        <v>2033.6</v>
      </c>
      <c r="AL146" s="44">
        <v>3213.6</v>
      </c>
      <c r="AM146" s="44"/>
      <c r="AN146" s="44"/>
      <c r="AO146" s="44"/>
      <c r="AP146" s="44">
        <v>2923.7</v>
      </c>
      <c r="AQ146" s="44">
        <v>2605</v>
      </c>
      <c r="AR146" s="44">
        <v>4407.2</v>
      </c>
    </row>
    <row r="147" spans="1:44" outlineLevel="1" x14ac:dyDescent="0.2">
      <c r="A147" s="15" t="s">
        <v>131</v>
      </c>
      <c r="B147" s="44">
        <v>0</v>
      </c>
      <c r="C147" s="44">
        <v>0</v>
      </c>
      <c r="D147" s="44">
        <v>0</v>
      </c>
      <c r="E147" s="44">
        <v>0</v>
      </c>
      <c r="F147" s="44">
        <v>0</v>
      </c>
      <c r="G147" s="44">
        <v>0</v>
      </c>
      <c r="H147" s="44">
        <v>0</v>
      </c>
      <c r="I147" s="44">
        <v>0</v>
      </c>
      <c r="J147" s="44">
        <v>173.2</v>
      </c>
      <c r="K147" s="44">
        <v>306.39999999999998</v>
      </c>
      <c r="L147" s="44">
        <v>0</v>
      </c>
      <c r="M147" s="44">
        <v>0</v>
      </c>
      <c r="N147" s="44">
        <v>0</v>
      </c>
      <c r="O147" s="44">
        <v>0</v>
      </c>
      <c r="P147" s="44">
        <v>0</v>
      </c>
      <c r="Q147" s="44">
        <v>0</v>
      </c>
      <c r="R147" s="44">
        <v>0</v>
      </c>
      <c r="S147" s="44">
        <v>0</v>
      </c>
      <c r="T147" s="44">
        <v>0</v>
      </c>
      <c r="U147" s="44">
        <v>0</v>
      </c>
      <c r="V147" s="44">
        <v>0</v>
      </c>
      <c r="W147" s="44">
        <v>0</v>
      </c>
      <c r="X147" s="44">
        <v>0</v>
      </c>
      <c r="Y147" s="44">
        <v>0</v>
      </c>
      <c r="Z147" s="44">
        <v>0</v>
      </c>
      <c r="AA147" s="44">
        <v>0</v>
      </c>
      <c r="AB147" s="44">
        <v>0</v>
      </c>
      <c r="AC147" s="44">
        <v>0</v>
      </c>
      <c r="AD147" s="44">
        <v>0</v>
      </c>
      <c r="AE147" s="44">
        <v>0</v>
      </c>
      <c r="AF147" s="44">
        <v>0</v>
      </c>
      <c r="AG147" s="44">
        <v>0</v>
      </c>
      <c r="AH147" s="44">
        <v>0</v>
      </c>
      <c r="AI147" s="44">
        <v>0</v>
      </c>
      <c r="AJ147" s="44">
        <v>0</v>
      </c>
      <c r="AK147" s="44">
        <v>0</v>
      </c>
      <c r="AL147" s="44">
        <v>0</v>
      </c>
      <c r="AM147" s="44"/>
      <c r="AN147" s="44"/>
      <c r="AO147" s="44"/>
      <c r="AP147" s="44">
        <v>0</v>
      </c>
      <c r="AQ147" s="44">
        <v>0</v>
      </c>
      <c r="AR147" s="44">
        <v>0</v>
      </c>
    </row>
    <row r="148" spans="1:44" outlineLevel="1" x14ac:dyDescent="0.2">
      <c r="A148" s="15" t="s">
        <v>114</v>
      </c>
      <c r="B148" s="44">
        <v>0</v>
      </c>
      <c r="C148" s="44">
        <v>0</v>
      </c>
      <c r="D148" s="44">
        <v>0</v>
      </c>
      <c r="E148" s="44">
        <v>0</v>
      </c>
      <c r="F148" s="44">
        <v>0</v>
      </c>
      <c r="G148" s="44">
        <v>593.79999999999995</v>
      </c>
      <c r="H148" s="44">
        <v>1335.7</v>
      </c>
      <c r="I148" s="44">
        <v>0</v>
      </c>
      <c r="J148" s="44">
        <v>0</v>
      </c>
      <c r="K148" s="44">
        <v>0</v>
      </c>
      <c r="L148" s="44">
        <v>0</v>
      </c>
      <c r="M148" s="44">
        <v>0</v>
      </c>
      <c r="N148" s="44">
        <v>0</v>
      </c>
      <c r="O148" s="44">
        <v>0</v>
      </c>
      <c r="P148" s="44">
        <v>0</v>
      </c>
      <c r="Q148" s="44">
        <v>0</v>
      </c>
      <c r="R148" s="44">
        <v>0</v>
      </c>
      <c r="S148" s="44">
        <v>0</v>
      </c>
      <c r="T148" s="44">
        <v>0</v>
      </c>
      <c r="U148" s="44">
        <v>0</v>
      </c>
      <c r="V148" s="44">
        <v>0</v>
      </c>
      <c r="W148" s="44">
        <v>0</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c r="AN148" s="44"/>
      <c r="AO148" s="44"/>
      <c r="AP148" s="44">
        <v>0</v>
      </c>
      <c r="AQ148" s="44">
        <v>0</v>
      </c>
      <c r="AR148" s="44">
        <v>0</v>
      </c>
    </row>
    <row r="149" spans="1:44" outlineLevel="1" x14ac:dyDescent="0.2">
      <c r="A149" s="15" t="s">
        <v>295</v>
      </c>
      <c r="B149" s="44">
        <v>0</v>
      </c>
      <c r="C149" s="44">
        <v>0</v>
      </c>
      <c r="D149" s="44">
        <v>0</v>
      </c>
      <c r="E149" s="44">
        <v>0</v>
      </c>
      <c r="F149" s="44">
        <v>0</v>
      </c>
      <c r="G149" s="44">
        <v>0</v>
      </c>
      <c r="H149" s="44">
        <v>0</v>
      </c>
      <c r="I149" s="44">
        <v>0</v>
      </c>
      <c r="J149" s="44">
        <v>0</v>
      </c>
      <c r="K149" s="44">
        <v>0</v>
      </c>
      <c r="L149" s="44">
        <v>0</v>
      </c>
      <c r="M149" s="44">
        <v>0</v>
      </c>
      <c r="N149" s="44">
        <v>0</v>
      </c>
      <c r="O149" s="44">
        <v>0</v>
      </c>
      <c r="P149" s="44">
        <v>0</v>
      </c>
      <c r="Q149" s="44">
        <v>0</v>
      </c>
      <c r="R149" s="44">
        <v>0</v>
      </c>
      <c r="S149" s="44">
        <v>0</v>
      </c>
      <c r="T149" s="44">
        <v>0</v>
      </c>
      <c r="U149" s="44">
        <v>0</v>
      </c>
      <c r="V149" s="44">
        <v>0</v>
      </c>
      <c r="W149" s="44">
        <v>856.4</v>
      </c>
      <c r="X149" s="44">
        <v>873</v>
      </c>
      <c r="Y149" s="44">
        <v>873</v>
      </c>
      <c r="Z149" s="44">
        <v>218.3</v>
      </c>
      <c r="AA149" s="44">
        <v>2358.6</v>
      </c>
      <c r="AB149" s="44">
        <v>435.7</v>
      </c>
      <c r="AC149" s="44">
        <v>117.2</v>
      </c>
      <c r="AD149" s="44">
        <v>31.7</v>
      </c>
      <c r="AE149" s="44">
        <v>46.1</v>
      </c>
      <c r="AF149" s="44">
        <v>21</v>
      </c>
      <c r="AG149" s="44">
        <v>37.200000000000003</v>
      </c>
      <c r="AH149" s="44">
        <v>14.4</v>
      </c>
      <c r="AI149" s="44">
        <v>0</v>
      </c>
      <c r="AJ149" s="44">
        <v>0</v>
      </c>
      <c r="AK149" s="44">
        <v>0</v>
      </c>
      <c r="AL149" s="44">
        <v>0</v>
      </c>
      <c r="AM149" s="44"/>
      <c r="AN149" s="44"/>
      <c r="AO149" s="44"/>
      <c r="AP149" s="44">
        <v>0</v>
      </c>
      <c r="AQ149" s="44">
        <v>0</v>
      </c>
      <c r="AR149" s="44">
        <v>46.8</v>
      </c>
    </row>
    <row r="150" spans="1:44" outlineLevel="1" x14ac:dyDescent="0.2">
      <c r="A150" s="15" t="s">
        <v>66</v>
      </c>
      <c r="B150" s="44">
        <v>5.9</v>
      </c>
      <c r="C150" s="44">
        <v>0.1</v>
      </c>
      <c r="D150" s="44">
        <v>0.1</v>
      </c>
      <c r="E150" s="44">
        <v>0.1</v>
      </c>
      <c r="F150" s="44">
        <v>0.1</v>
      </c>
      <c r="G150" s="44">
        <v>0.1</v>
      </c>
      <c r="H150" s="44">
        <v>0.2</v>
      </c>
      <c r="I150" s="44">
        <v>0</v>
      </c>
      <c r="J150" s="44">
        <v>0.9</v>
      </c>
      <c r="K150" s="44">
        <v>0</v>
      </c>
      <c r="L150" s="44">
        <v>0</v>
      </c>
      <c r="M150" s="44">
        <v>0</v>
      </c>
      <c r="N150" s="44">
        <v>28.2</v>
      </c>
      <c r="O150" s="44">
        <v>27.7</v>
      </c>
      <c r="P150" s="44">
        <v>17.899999999999999</v>
      </c>
      <c r="Q150" s="44">
        <v>17.899999999999999</v>
      </c>
      <c r="R150" s="44">
        <v>5.8</v>
      </c>
      <c r="S150" s="44">
        <v>5.8</v>
      </c>
      <c r="T150" s="44">
        <v>5.8</v>
      </c>
      <c r="U150" s="44">
        <v>5.8</v>
      </c>
      <c r="V150" s="44">
        <v>5.8</v>
      </c>
      <c r="W150" s="44">
        <v>5.8</v>
      </c>
      <c r="X150" s="44">
        <v>0</v>
      </c>
      <c r="Y150" s="44">
        <v>0</v>
      </c>
      <c r="Z150" s="44">
        <v>0</v>
      </c>
      <c r="AA150" s="44">
        <v>0</v>
      </c>
      <c r="AB150" s="44">
        <v>0</v>
      </c>
      <c r="AC150" s="44">
        <v>0</v>
      </c>
      <c r="AD150" s="44">
        <v>0</v>
      </c>
      <c r="AE150" s="44">
        <v>0</v>
      </c>
      <c r="AF150" s="44">
        <v>0</v>
      </c>
      <c r="AG150" s="44">
        <v>0</v>
      </c>
      <c r="AH150" s="44">
        <v>0</v>
      </c>
      <c r="AI150" s="44">
        <v>0</v>
      </c>
      <c r="AJ150" s="44">
        <v>0</v>
      </c>
      <c r="AK150" s="44">
        <v>0</v>
      </c>
      <c r="AL150" s="44">
        <v>0</v>
      </c>
      <c r="AM150" s="44"/>
      <c r="AN150" s="44"/>
      <c r="AO150" s="44"/>
      <c r="AP150" s="44">
        <v>0</v>
      </c>
      <c r="AQ150" s="44">
        <v>0</v>
      </c>
      <c r="AR150" s="44">
        <v>0</v>
      </c>
    </row>
    <row r="151" spans="1:44" s="4" customFormat="1" x14ac:dyDescent="0.2">
      <c r="A151" s="4" t="s">
        <v>48</v>
      </c>
      <c r="B151" s="45">
        <v>284028.7</v>
      </c>
      <c r="C151" s="45">
        <v>330919.5</v>
      </c>
      <c r="D151" s="45">
        <v>297545.2</v>
      </c>
      <c r="E151" s="45">
        <v>347020.79999999999</v>
      </c>
      <c r="F151" s="45">
        <v>384670.5</v>
      </c>
      <c r="G151" s="45">
        <v>606597.19999999995</v>
      </c>
      <c r="H151" s="45">
        <v>870642.3</v>
      </c>
      <c r="I151" s="45">
        <v>751617.2</v>
      </c>
      <c r="J151" s="45">
        <v>1385657.4</v>
      </c>
      <c r="K151" s="45">
        <v>1531385.3</v>
      </c>
      <c r="L151" s="45">
        <v>1437752.3</v>
      </c>
      <c r="M151" s="45">
        <v>1575895.7</v>
      </c>
      <c r="N151" s="45">
        <v>1652707.9999999995</v>
      </c>
      <c r="O151" s="45">
        <v>1842239.0999999999</v>
      </c>
      <c r="P151" s="45">
        <v>1878320</v>
      </c>
      <c r="Q151" s="45">
        <v>2001501.7000000002</v>
      </c>
      <c r="R151" s="45">
        <v>2318554.2999999998</v>
      </c>
      <c r="S151" s="45">
        <v>2701475.0999999996</v>
      </c>
      <c r="T151" s="45">
        <v>2537347.0000000005</v>
      </c>
      <c r="U151" s="45">
        <v>2893742.4</v>
      </c>
      <c r="V151" s="45">
        <v>2906490.9</v>
      </c>
      <c r="W151" s="45">
        <v>3041985.6</v>
      </c>
      <c r="X151" s="45">
        <v>3032260.3</v>
      </c>
      <c r="Y151" s="45">
        <v>3324299.6</v>
      </c>
      <c r="Z151" s="45">
        <v>3956979.9000000004</v>
      </c>
      <c r="AA151" s="45">
        <v>4261122.0999999996</v>
      </c>
      <c r="AB151" s="45">
        <v>3661535.1</v>
      </c>
      <c r="AC151" s="45">
        <v>3623274.4</v>
      </c>
      <c r="AD151" s="45">
        <v>3896741.9999999995</v>
      </c>
      <c r="AE151" s="45">
        <v>4540823.1999999993</v>
      </c>
      <c r="AF151" s="45">
        <v>4420328.5999999996</v>
      </c>
      <c r="AG151" s="45">
        <v>5014814.4000000004</v>
      </c>
      <c r="AH151" s="45">
        <v>4793306.5</v>
      </c>
      <c r="AI151" s="45">
        <v>5648879.9000000004</v>
      </c>
      <c r="AJ151" s="45">
        <v>5787225</v>
      </c>
      <c r="AK151" s="45">
        <v>5761969.7999999998</v>
      </c>
      <c r="AL151" s="45">
        <v>6003267.2999999998</v>
      </c>
      <c r="AM151" s="45">
        <v>7430096.0999999996</v>
      </c>
      <c r="AN151" s="45">
        <v>6088924.5999999996</v>
      </c>
      <c r="AO151" s="45">
        <v>5761553.5999999996</v>
      </c>
      <c r="AP151" s="45">
        <v>6442538.5</v>
      </c>
      <c r="AQ151" s="45">
        <v>6819980.7999999998</v>
      </c>
      <c r="AR151" s="45">
        <v>7336917.5</v>
      </c>
    </row>
    <row r="152" spans="1:44" x14ac:dyDescent="0.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row>
    <row r="153" spans="1:44" x14ac:dyDescent="0.2">
      <c r="A153" s="4" t="s">
        <v>49</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row>
    <row r="154" spans="1:44" x14ac:dyDescent="0.2">
      <c r="A154" s="1" t="s">
        <v>60</v>
      </c>
      <c r="B154" s="42">
        <v>2416.9</v>
      </c>
      <c r="C154" s="42">
        <v>2598</v>
      </c>
      <c r="D154" s="42">
        <v>2598</v>
      </c>
      <c r="E154" s="42">
        <v>2598</v>
      </c>
      <c r="F154" s="42">
        <v>2598</v>
      </c>
      <c r="G154" s="42">
        <v>2498.1</v>
      </c>
      <c r="H154" s="42">
        <v>2498.1</v>
      </c>
      <c r="I154" s="42">
        <v>2498.1</v>
      </c>
      <c r="J154" s="42">
        <v>2498.1</v>
      </c>
      <c r="K154" s="42">
        <v>2498.1</v>
      </c>
      <c r="L154" s="42">
        <v>2498.1</v>
      </c>
      <c r="M154" s="42">
        <v>2498.1</v>
      </c>
      <c r="N154" s="42">
        <v>2498.1</v>
      </c>
      <c r="O154" s="42">
        <v>2498.1</v>
      </c>
      <c r="P154" s="42">
        <v>2498.1</v>
      </c>
      <c r="Q154" s="42">
        <v>2498.1</v>
      </c>
      <c r="R154" s="42">
        <v>2498.1</v>
      </c>
      <c r="S154" s="42">
        <v>2498.1</v>
      </c>
      <c r="T154" s="42">
        <v>2498.1</v>
      </c>
      <c r="U154" s="42">
        <v>2495.9</v>
      </c>
      <c r="V154" s="42">
        <v>2495.9</v>
      </c>
      <c r="W154" s="42">
        <v>2495.9</v>
      </c>
      <c r="X154" s="42">
        <v>2495.9</v>
      </c>
      <c r="Y154" s="42">
        <v>2495.9</v>
      </c>
      <c r="Z154" s="42">
        <v>2495.9</v>
      </c>
      <c r="AA154" s="42">
        <v>2495.9</v>
      </c>
      <c r="AB154" s="42">
        <v>2495.9</v>
      </c>
      <c r="AC154" s="42">
        <v>2495.9</v>
      </c>
      <c r="AD154" s="42">
        <v>2495.9</v>
      </c>
      <c r="AE154" s="42">
        <v>2495.9</v>
      </c>
      <c r="AF154" s="42">
        <v>2495.9</v>
      </c>
      <c r="AG154" s="42">
        <v>2495.9</v>
      </c>
      <c r="AH154" s="42">
        <v>2495.9</v>
      </c>
      <c r="AI154" s="42">
        <v>2495.9</v>
      </c>
      <c r="AJ154" s="42">
        <v>2495.9</v>
      </c>
      <c r="AK154" s="42">
        <v>2495.9</v>
      </c>
      <c r="AL154" s="42">
        <v>2495.9</v>
      </c>
      <c r="AM154" s="42"/>
      <c r="AN154" s="42"/>
      <c r="AO154" s="42"/>
      <c r="AP154" s="42">
        <v>2495.9</v>
      </c>
      <c r="AQ154" s="42">
        <v>2495.9</v>
      </c>
      <c r="AR154" s="42">
        <v>2495.9</v>
      </c>
    </row>
    <row r="155" spans="1:44" x14ac:dyDescent="0.2">
      <c r="A155" s="1" t="s">
        <v>50</v>
      </c>
      <c r="B155" s="42">
        <v>27403.9</v>
      </c>
      <c r="C155" s="42">
        <v>38929.599999999999</v>
      </c>
      <c r="D155" s="42">
        <v>38929.599999999999</v>
      </c>
      <c r="E155" s="42">
        <v>38951.5</v>
      </c>
      <c r="F155" s="42">
        <v>38953.800000000003</v>
      </c>
      <c r="G155" s="42">
        <v>32534.400000000001</v>
      </c>
      <c r="H155" s="42">
        <v>32530.6</v>
      </c>
      <c r="I155" s="42">
        <v>32523.7</v>
      </c>
      <c r="J155" s="42">
        <v>32528</v>
      </c>
      <c r="K155" s="42">
        <v>32520.1</v>
      </c>
      <c r="L155" s="42">
        <v>32507.4</v>
      </c>
      <c r="M155" s="42">
        <v>32490.6</v>
      </c>
      <c r="N155" s="42">
        <v>32471.1</v>
      </c>
      <c r="O155" s="42">
        <v>32439</v>
      </c>
      <c r="P155" s="42">
        <v>32301.599999999999</v>
      </c>
      <c r="Q155" s="42">
        <v>32297.5</v>
      </c>
      <c r="R155" s="42">
        <v>32286.2</v>
      </c>
      <c r="S155" s="42">
        <v>32288.1</v>
      </c>
      <c r="T155" s="42">
        <v>32247.5</v>
      </c>
      <c r="U155" s="42">
        <v>32098.1</v>
      </c>
      <c r="V155" s="42">
        <v>32105.5</v>
      </c>
      <c r="W155" s="42">
        <v>32108.7</v>
      </c>
      <c r="X155" s="42">
        <v>32113.599999999999</v>
      </c>
      <c r="Y155" s="42">
        <v>32132.1</v>
      </c>
      <c r="Z155" s="42">
        <v>32140.2</v>
      </c>
      <c r="AA155" s="42">
        <v>32186.1</v>
      </c>
      <c r="AB155" s="42">
        <v>32186.400000000001</v>
      </c>
      <c r="AC155" s="42">
        <v>32186.1</v>
      </c>
      <c r="AD155" s="42">
        <v>32199.8</v>
      </c>
      <c r="AE155" s="42">
        <v>32207.5</v>
      </c>
      <c r="AF155" s="42">
        <v>32207.4</v>
      </c>
      <c r="AG155" s="42">
        <v>32233.7</v>
      </c>
      <c r="AH155" s="42">
        <v>32316.7</v>
      </c>
      <c r="AI155" s="42">
        <v>32327.9</v>
      </c>
      <c r="AJ155" s="42">
        <v>32307</v>
      </c>
      <c r="AK155" s="42">
        <v>32256.799999999999</v>
      </c>
      <c r="AL155" s="42">
        <v>32251.4</v>
      </c>
      <c r="AM155" s="42"/>
      <c r="AN155" s="42"/>
      <c r="AO155" s="42"/>
      <c r="AP155" s="42">
        <v>32246.400000000001</v>
      </c>
      <c r="AQ155" s="42">
        <v>32246.400000000001</v>
      </c>
      <c r="AR155" s="42">
        <v>32246.400000000001</v>
      </c>
    </row>
    <row r="156" spans="1:44" x14ac:dyDescent="0.2">
      <c r="A156" s="1" t="s">
        <v>51</v>
      </c>
      <c r="B156" s="42">
        <v>-2860.7</v>
      </c>
      <c r="C156" s="42">
        <v>-10310.299999999999</v>
      </c>
      <c r="D156" s="42">
        <v>-10310.299999999999</v>
      </c>
      <c r="E156" s="42">
        <v>-10273.9</v>
      </c>
      <c r="F156" s="42">
        <v>-10194.1</v>
      </c>
      <c r="G156" s="42">
        <v>-3476.7</v>
      </c>
      <c r="H156" s="42">
        <v>-3448.4</v>
      </c>
      <c r="I156" s="42">
        <v>-3380.3</v>
      </c>
      <c r="J156" s="42">
        <v>-3365</v>
      </c>
      <c r="K156" s="42">
        <v>-3236.8</v>
      </c>
      <c r="L156" s="42">
        <v>-3177.4</v>
      </c>
      <c r="M156" s="42">
        <v>-3110.9</v>
      </c>
      <c r="N156" s="42">
        <v>-2921.8</v>
      </c>
      <c r="O156" s="42">
        <v>-2614</v>
      </c>
      <c r="P156" s="42">
        <v>-2095.4</v>
      </c>
      <c r="Q156" s="42">
        <v>-2067.5</v>
      </c>
      <c r="R156" s="42">
        <v>-2271.9</v>
      </c>
      <c r="S156" s="42">
        <v>-2214.3000000000002</v>
      </c>
      <c r="T156" s="42">
        <v>-2065.1999999999998</v>
      </c>
      <c r="U156" s="42">
        <v>-1908.1</v>
      </c>
      <c r="V156" s="42">
        <v>-1908.1</v>
      </c>
      <c r="W156" s="42">
        <v>-1887</v>
      </c>
      <c r="X156" s="42">
        <v>-1876.8</v>
      </c>
      <c r="Y156" s="42">
        <v>-1768.2</v>
      </c>
      <c r="Z156" s="42">
        <v>-1768.2</v>
      </c>
      <c r="AA156" s="42">
        <v>-1538.5</v>
      </c>
      <c r="AB156" s="42">
        <v>-1533.1</v>
      </c>
      <c r="AC156" s="42">
        <v>-1533.1</v>
      </c>
      <c r="AD156" s="42">
        <v>-1504.3</v>
      </c>
      <c r="AE156" s="42">
        <v>-1502.2</v>
      </c>
      <c r="AF156" s="42">
        <v>-1502</v>
      </c>
      <c r="AG156" s="42">
        <v>-1492.7</v>
      </c>
      <c r="AH156" s="42">
        <v>-1260.9000000000001</v>
      </c>
      <c r="AI156" s="42">
        <v>-1234.3</v>
      </c>
      <c r="AJ156" s="42">
        <v>-1615.3</v>
      </c>
      <c r="AK156" s="42">
        <v>-1547.9</v>
      </c>
      <c r="AL156" s="42">
        <v>-1535.4</v>
      </c>
      <c r="AM156" s="42"/>
      <c r="AN156" s="42"/>
      <c r="AO156" s="42"/>
      <c r="AP156" s="42">
        <v>-1527.8</v>
      </c>
      <c r="AQ156" s="42">
        <v>-1527.8</v>
      </c>
      <c r="AR156" s="42">
        <v>-1527.8</v>
      </c>
    </row>
    <row r="157" spans="1:44" x14ac:dyDescent="0.2">
      <c r="A157" s="1" t="s">
        <v>52</v>
      </c>
      <c r="B157" s="42">
        <v>-10.3</v>
      </c>
      <c r="C157" s="42">
        <v>-5.2</v>
      </c>
      <c r="D157" s="42">
        <v>11.3</v>
      </c>
      <c r="E157" s="42">
        <v>6</v>
      </c>
      <c r="F157" s="42">
        <v>7.5</v>
      </c>
      <c r="G157" s="42">
        <v>-57.7</v>
      </c>
      <c r="H157" s="42">
        <v>-71.099999999999994</v>
      </c>
      <c r="I157" s="42">
        <v>-71.2</v>
      </c>
      <c r="J157" s="42">
        <v>-62.5</v>
      </c>
      <c r="K157" s="42">
        <v>-127.6</v>
      </c>
      <c r="L157" s="42">
        <v>-122.2</v>
      </c>
      <c r="M157" s="42">
        <v>-25.7</v>
      </c>
      <c r="N157" s="42">
        <v>-16.5</v>
      </c>
      <c r="O157" s="42">
        <v>-26.6</v>
      </c>
      <c r="P157" s="42">
        <v>-23.7</v>
      </c>
      <c r="Q157" s="42">
        <v>-23.1</v>
      </c>
      <c r="R157" s="42">
        <v>-21.4</v>
      </c>
      <c r="S157" s="42">
        <v>-20.399999999999999</v>
      </c>
      <c r="T157" s="42">
        <v>-21.7</v>
      </c>
      <c r="U157" s="42">
        <v>-17.600000000000001</v>
      </c>
      <c r="V157" s="42">
        <v>-18.5</v>
      </c>
      <c r="W157" s="42">
        <v>-20.100000000000001</v>
      </c>
      <c r="X157" s="42">
        <v>-21.6</v>
      </c>
      <c r="Y157" s="42">
        <v>-21.8</v>
      </c>
      <c r="Z157" s="42">
        <v>-20.9</v>
      </c>
      <c r="AA157" s="42">
        <v>0</v>
      </c>
      <c r="AB157" s="42">
        <v>0</v>
      </c>
      <c r="AC157" s="42">
        <v>0</v>
      </c>
      <c r="AD157" s="42">
        <v>0</v>
      </c>
      <c r="AE157" s="42">
        <v>0</v>
      </c>
      <c r="AF157" s="42">
        <v>0</v>
      </c>
      <c r="AG157" s="42">
        <v>0</v>
      </c>
      <c r="AH157" s="42">
        <v>0</v>
      </c>
      <c r="AI157" s="42">
        <v>0</v>
      </c>
      <c r="AJ157" s="42">
        <v>0</v>
      </c>
      <c r="AK157" s="42">
        <v>0</v>
      </c>
      <c r="AL157" s="42">
        <v>5</v>
      </c>
      <c r="AM157" s="42"/>
      <c r="AN157" s="42"/>
      <c r="AO157" s="42"/>
      <c r="AP157" s="42">
        <v>-4.4000000000000004</v>
      </c>
      <c r="AQ157" s="42">
        <v>3.8</v>
      </c>
      <c r="AR157" s="42">
        <v>10</v>
      </c>
    </row>
    <row r="158" spans="1:44" x14ac:dyDescent="0.2">
      <c r="A158" s="1" t="s">
        <v>61</v>
      </c>
      <c r="B158" s="42">
        <v>-2</v>
      </c>
      <c r="C158" s="42">
        <v>61.6</v>
      </c>
      <c r="D158" s="42">
        <v>-139.9</v>
      </c>
      <c r="E158" s="42">
        <v>-209.5</v>
      </c>
      <c r="F158" s="42">
        <v>-280.7</v>
      </c>
      <c r="G158" s="42">
        <v>-802.4</v>
      </c>
      <c r="H158" s="42">
        <v>-823.5</v>
      </c>
      <c r="I158" s="42">
        <v>-1058.2</v>
      </c>
      <c r="J158" s="42">
        <v>-1328.2</v>
      </c>
      <c r="K158" s="42">
        <v>-637.79999999999995</v>
      </c>
      <c r="L158" s="42">
        <v>649</v>
      </c>
      <c r="M158" s="42">
        <v>690.19999999999993</v>
      </c>
      <c r="N158" s="42">
        <v>901.40000000000009</v>
      </c>
      <c r="O158" s="42">
        <v>1638</v>
      </c>
      <c r="P158" s="42">
        <v>2139.7999999999997</v>
      </c>
      <c r="Q158" s="42">
        <v>1410.3000000000002</v>
      </c>
      <c r="R158" s="42">
        <v>1110.5</v>
      </c>
      <c r="S158" s="42">
        <v>913.4</v>
      </c>
      <c r="T158" s="42">
        <v>679.3</v>
      </c>
      <c r="U158" s="42">
        <v>1055.8</v>
      </c>
      <c r="V158" s="42">
        <v>1618.3</v>
      </c>
      <c r="W158" s="42">
        <v>892.3</v>
      </c>
      <c r="X158" s="42">
        <v>-555.6</v>
      </c>
      <c r="Y158" s="42">
        <v>-1545.3</v>
      </c>
      <c r="Z158" s="42">
        <v>-1758.2</v>
      </c>
      <c r="AA158" s="42">
        <v>-605.79999999999995</v>
      </c>
      <c r="AB158" s="42">
        <v>724.7</v>
      </c>
      <c r="AC158" s="42">
        <v>1009.2</v>
      </c>
      <c r="AD158" s="42">
        <v>1598.2</v>
      </c>
      <c r="AE158" s="42">
        <v>-588.00000000000011</v>
      </c>
      <c r="AF158" s="42">
        <v>2079.1</v>
      </c>
      <c r="AG158" s="42">
        <v>1469.4</v>
      </c>
      <c r="AH158" s="42">
        <v>1641.3</v>
      </c>
      <c r="AI158" s="42">
        <v>-1188.2</v>
      </c>
      <c r="AJ158" s="42">
        <v>-1635.7</v>
      </c>
      <c r="AK158" s="42">
        <v>-2083.6999999999998</v>
      </c>
      <c r="AL158" s="42">
        <v>-3997.2</v>
      </c>
      <c r="AM158" s="42"/>
      <c r="AN158" s="42"/>
      <c r="AO158" s="42"/>
      <c r="AP158" s="42">
        <v>-3930.2</v>
      </c>
      <c r="AQ158" s="42">
        <v>-4314.8</v>
      </c>
      <c r="AR158" s="42">
        <v>-4665.3</v>
      </c>
    </row>
    <row r="159" spans="1:44" x14ac:dyDescent="0.2">
      <c r="A159" s="1" t="s">
        <v>223</v>
      </c>
      <c r="B159" s="42">
        <v>0</v>
      </c>
      <c r="C159" s="42">
        <v>0</v>
      </c>
      <c r="D159" s="42">
        <v>0</v>
      </c>
      <c r="E159" s="42">
        <v>0</v>
      </c>
      <c r="F159" s="42">
        <v>0</v>
      </c>
      <c r="G159" s="42">
        <v>0</v>
      </c>
      <c r="H159" s="42">
        <v>0</v>
      </c>
      <c r="I159" s="42">
        <v>0</v>
      </c>
      <c r="J159" s="42">
        <v>0</v>
      </c>
      <c r="K159" s="42">
        <v>0</v>
      </c>
      <c r="L159" s="42">
        <v>0</v>
      </c>
      <c r="M159" s="42">
        <v>-71.2</v>
      </c>
      <c r="N159" s="42">
        <v>-72.099999999999994</v>
      </c>
      <c r="O159" s="42">
        <v>0</v>
      </c>
      <c r="P159" s="42">
        <v>0</v>
      </c>
      <c r="Q159" s="42">
        <v>0</v>
      </c>
      <c r="R159" s="42">
        <v>0</v>
      </c>
      <c r="S159" s="42">
        <v>0</v>
      </c>
      <c r="T159" s="42">
        <v>0</v>
      </c>
      <c r="U159" s="42">
        <v>0</v>
      </c>
      <c r="V159" s="42">
        <v>0</v>
      </c>
      <c r="W159" s="42">
        <v>0</v>
      </c>
      <c r="X159" s="42">
        <v>0</v>
      </c>
      <c r="Y159" s="42">
        <v>0</v>
      </c>
      <c r="Z159" s="42">
        <v>0</v>
      </c>
      <c r="AA159" s="42">
        <v>-16.899999999999999</v>
      </c>
      <c r="AB159" s="42">
        <v>-15.5</v>
      </c>
      <c r="AC159" s="42">
        <v>-15.6</v>
      </c>
      <c r="AD159" s="42">
        <v>-14.6</v>
      </c>
      <c r="AE159" s="42">
        <v>0</v>
      </c>
      <c r="AF159" s="42">
        <v>0</v>
      </c>
      <c r="AG159" s="42">
        <v>0</v>
      </c>
      <c r="AH159" s="42">
        <v>0</v>
      </c>
      <c r="AI159" s="42">
        <v>0</v>
      </c>
      <c r="AJ159" s="42">
        <v>0</v>
      </c>
      <c r="AK159" s="42">
        <v>0</v>
      </c>
      <c r="AL159" s="42">
        <v>0</v>
      </c>
      <c r="AM159" s="42"/>
      <c r="AN159" s="42"/>
      <c r="AO159" s="42"/>
      <c r="AP159" s="42">
        <v>0</v>
      </c>
      <c r="AQ159" s="42">
        <v>0</v>
      </c>
      <c r="AR159" s="42">
        <v>0</v>
      </c>
    </row>
    <row r="160" spans="1:44" x14ac:dyDescent="0.2">
      <c r="A160" s="1" t="s">
        <v>42</v>
      </c>
      <c r="B160" s="42">
        <v>-21054.7</v>
      </c>
      <c r="C160" s="42">
        <v>0</v>
      </c>
      <c r="D160" s="42">
        <v>0</v>
      </c>
      <c r="E160" s="42">
        <v>0</v>
      </c>
      <c r="F160" s="42">
        <v>0</v>
      </c>
      <c r="G160" s="42">
        <v>0</v>
      </c>
      <c r="H160" s="42">
        <v>0</v>
      </c>
      <c r="I160" s="42">
        <v>0</v>
      </c>
      <c r="J160" s="42">
        <v>0</v>
      </c>
      <c r="K160" s="42">
        <v>0</v>
      </c>
      <c r="L160" s="42">
        <v>0</v>
      </c>
      <c r="M160" s="42">
        <v>0</v>
      </c>
      <c r="N160" s="42">
        <v>0</v>
      </c>
      <c r="O160" s="42">
        <v>0</v>
      </c>
      <c r="P160" s="42">
        <v>0</v>
      </c>
      <c r="Q160" s="42">
        <v>0</v>
      </c>
      <c r="R160" s="42">
        <v>0</v>
      </c>
      <c r="S160" s="42">
        <v>0</v>
      </c>
      <c r="T160" s="42">
        <v>0</v>
      </c>
      <c r="U160" s="42">
        <v>0</v>
      </c>
      <c r="V160" s="42">
        <v>0</v>
      </c>
      <c r="W160" s="42">
        <v>0</v>
      </c>
      <c r="X160" s="42">
        <v>0</v>
      </c>
      <c r="Y160" s="42">
        <v>0</v>
      </c>
      <c r="Z160" s="42">
        <v>0</v>
      </c>
      <c r="AA160" s="42">
        <v>0</v>
      </c>
      <c r="AB160" s="42">
        <v>0</v>
      </c>
      <c r="AC160" s="42">
        <v>0</v>
      </c>
      <c r="AD160" s="42">
        <v>0</v>
      </c>
      <c r="AE160" s="42">
        <v>0</v>
      </c>
      <c r="AF160" s="42">
        <v>0</v>
      </c>
      <c r="AG160" s="42">
        <v>0</v>
      </c>
      <c r="AH160" s="42">
        <v>0</v>
      </c>
      <c r="AI160" s="42">
        <v>0</v>
      </c>
      <c r="AJ160" s="42">
        <v>0</v>
      </c>
      <c r="AK160" s="42">
        <v>0</v>
      </c>
      <c r="AL160" s="42">
        <v>0</v>
      </c>
      <c r="AM160" s="42"/>
      <c r="AN160" s="42"/>
      <c r="AO160" s="42"/>
      <c r="AP160" s="42">
        <v>0</v>
      </c>
      <c r="AQ160" s="42">
        <v>0</v>
      </c>
      <c r="AR160" s="42">
        <v>0</v>
      </c>
    </row>
    <row r="161" spans="1:44" x14ac:dyDescent="0.2">
      <c r="A161" s="1" t="s">
        <v>183</v>
      </c>
      <c r="B161" s="42">
        <v>179.2</v>
      </c>
      <c r="C161" s="42">
        <v>267.10000000000002</v>
      </c>
      <c r="D161" s="42">
        <v>347.7</v>
      </c>
      <c r="E161" s="42">
        <v>331.7</v>
      </c>
      <c r="F161" s="42">
        <v>368</v>
      </c>
      <c r="G161" s="42">
        <v>351.7</v>
      </c>
      <c r="H161" s="42">
        <v>408</v>
      </c>
      <c r="I161" s="42">
        <v>413.5</v>
      </c>
      <c r="J161" s="42">
        <v>437.4</v>
      </c>
      <c r="K161" s="42">
        <v>402.4</v>
      </c>
      <c r="L161" s="42">
        <v>447.6</v>
      </c>
      <c r="M161" s="42">
        <v>495.5</v>
      </c>
      <c r="N161" s="42">
        <v>504.6</v>
      </c>
      <c r="O161" s="42">
        <v>495.5</v>
      </c>
      <c r="P161" s="42">
        <v>329.9</v>
      </c>
      <c r="Q161" s="42">
        <v>375.7</v>
      </c>
      <c r="R161" s="42">
        <v>413.1</v>
      </c>
      <c r="S161" s="42">
        <v>436.1</v>
      </c>
      <c r="T161" s="42">
        <v>409.1</v>
      </c>
      <c r="U161" s="42">
        <v>460.6</v>
      </c>
      <c r="V161" s="42">
        <v>524</v>
      </c>
      <c r="W161" s="42">
        <v>566.1</v>
      </c>
      <c r="X161" s="42">
        <v>626.5</v>
      </c>
      <c r="Y161" s="42">
        <v>651.70000000000005</v>
      </c>
      <c r="Z161" s="42">
        <v>710.1</v>
      </c>
      <c r="AA161" s="42">
        <v>480.5</v>
      </c>
      <c r="AB161" s="42">
        <v>476.7</v>
      </c>
      <c r="AC161" s="42">
        <v>508.2</v>
      </c>
      <c r="AD161" s="42">
        <v>457.6</v>
      </c>
      <c r="AE161" s="42">
        <v>475.4</v>
      </c>
      <c r="AF161" s="42">
        <v>495.5</v>
      </c>
      <c r="AG161" s="42">
        <v>508.9</v>
      </c>
      <c r="AH161" s="42">
        <v>295.5</v>
      </c>
      <c r="AI161" s="42">
        <v>349.1</v>
      </c>
      <c r="AJ161" s="42">
        <v>395.7</v>
      </c>
      <c r="AK161" s="42">
        <v>481.5</v>
      </c>
      <c r="AL161" s="42">
        <v>557.9</v>
      </c>
      <c r="AM161" s="42"/>
      <c r="AN161" s="42"/>
      <c r="AO161" s="42"/>
      <c r="AP161" s="42">
        <v>783.9</v>
      </c>
      <c r="AQ161" s="42">
        <v>868.4</v>
      </c>
      <c r="AR161" s="42">
        <v>940.3</v>
      </c>
    </row>
    <row r="162" spans="1:44" x14ac:dyDescent="0.2">
      <c r="A162" s="1" t="s">
        <v>53</v>
      </c>
      <c r="B162" s="42">
        <v>38674.9</v>
      </c>
      <c r="C162" s="42">
        <v>43702.7</v>
      </c>
      <c r="D162" s="42">
        <v>44278.400000000001</v>
      </c>
      <c r="E162" s="42">
        <v>47134.9</v>
      </c>
      <c r="F162" s="42">
        <v>49999</v>
      </c>
      <c r="G162" s="42">
        <v>53221</v>
      </c>
      <c r="H162" s="42">
        <v>51382.8</v>
      </c>
      <c r="I162" s="42">
        <v>55450.7</v>
      </c>
      <c r="J162" s="42">
        <v>60735.6</v>
      </c>
      <c r="K162" s="42">
        <v>67982.399999999994</v>
      </c>
      <c r="L162" s="42">
        <v>65341.000000000007</v>
      </c>
      <c r="M162" s="42">
        <v>72327.899999999994</v>
      </c>
      <c r="N162" s="42">
        <v>79991.000000000015</v>
      </c>
      <c r="O162" s="42">
        <v>86967.9</v>
      </c>
      <c r="P162" s="42">
        <v>77383.7</v>
      </c>
      <c r="Q162" s="42">
        <v>83677.299999999988</v>
      </c>
      <c r="R162" s="42">
        <v>89177.8</v>
      </c>
      <c r="S162" s="42">
        <v>94175.4</v>
      </c>
      <c r="T162" s="42">
        <v>82186.400000000009</v>
      </c>
      <c r="U162" s="42">
        <v>81726</v>
      </c>
      <c r="V162" s="42">
        <v>86227.3</v>
      </c>
      <c r="W162" s="42">
        <v>90512.1</v>
      </c>
      <c r="X162" s="42">
        <v>83059.3</v>
      </c>
      <c r="Y162" s="42">
        <v>88161.9</v>
      </c>
      <c r="Z162" s="42">
        <v>93623.3</v>
      </c>
      <c r="AA162" s="42">
        <v>96708.9</v>
      </c>
      <c r="AB162" s="42">
        <v>85232.4</v>
      </c>
      <c r="AC162" s="42">
        <v>90685.6</v>
      </c>
      <c r="AD162" s="42">
        <v>96435.1</v>
      </c>
      <c r="AE162" s="42">
        <v>102338.3</v>
      </c>
      <c r="AF162" s="42">
        <v>91243.8</v>
      </c>
      <c r="AG162" s="42">
        <v>96843.8</v>
      </c>
      <c r="AH162" s="42">
        <v>103693.8</v>
      </c>
      <c r="AI162" s="42">
        <v>110531.1</v>
      </c>
      <c r="AJ162" s="42">
        <v>95983.4</v>
      </c>
      <c r="AK162" s="42">
        <v>102718.5</v>
      </c>
      <c r="AL162" s="42">
        <v>110292.8</v>
      </c>
      <c r="AM162" s="42"/>
      <c r="AN162" s="42"/>
      <c r="AO162" s="42"/>
      <c r="AP162" s="42">
        <v>146582</v>
      </c>
      <c r="AQ162" s="42">
        <v>160915.70000000001</v>
      </c>
      <c r="AR162" s="42">
        <v>162019.9</v>
      </c>
    </row>
    <row r="163" spans="1:44" s="4" customFormat="1" x14ac:dyDescent="0.2">
      <c r="A163" s="4" t="s">
        <v>54</v>
      </c>
      <c r="B163" s="45">
        <v>44747.3</v>
      </c>
      <c r="C163" s="45">
        <v>75243.399999999994</v>
      </c>
      <c r="D163" s="45">
        <v>75714.8</v>
      </c>
      <c r="E163" s="45">
        <v>78538.8</v>
      </c>
      <c r="F163" s="45">
        <v>81451.5</v>
      </c>
      <c r="G163" s="45">
        <v>84268.5</v>
      </c>
      <c r="H163" s="45">
        <v>82476.600000000006</v>
      </c>
      <c r="I163" s="45">
        <v>86376.3</v>
      </c>
      <c r="J163" s="45">
        <v>91443.4</v>
      </c>
      <c r="K163" s="45">
        <v>99400.8</v>
      </c>
      <c r="L163" s="45">
        <v>98143.5</v>
      </c>
      <c r="M163" s="45">
        <v>105294.5</v>
      </c>
      <c r="N163" s="45">
        <v>113355.80000000002</v>
      </c>
      <c r="O163" s="45">
        <v>121397.9</v>
      </c>
      <c r="P163" s="45">
        <v>112534</v>
      </c>
      <c r="Q163" s="45">
        <v>118168.29999999999</v>
      </c>
      <c r="R163" s="45">
        <v>123192.4</v>
      </c>
      <c r="S163" s="45">
        <v>128076.4</v>
      </c>
      <c r="T163" s="45">
        <v>115933.5</v>
      </c>
      <c r="U163" s="45">
        <v>115910.7</v>
      </c>
      <c r="V163" s="45">
        <v>121044.40000000001</v>
      </c>
      <c r="W163" s="45">
        <v>124668</v>
      </c>
      <c r="X163" s="45">
        <v>115841.3</v>
      </c>
      <c r="Y163" s="45">
        <v>120106.29999999999</v>
      </c>
      <c r="Z163" s="45">
        <v>125422.2</v>
      </c>
      <c r="AA163" s="45">
        <v>129710.2</v>
      </c>
      <c r="AB163" s="45">
        <v>119567.5</v>
      </c>
      <c r="AC163" s="45">
        <v>125336.3</v>
      </c>
      <c r="AD163" s="45">
        <v>131667.70000000001</v>
      </c>
      <c r="AE163" s="45">
        <v>135426.90000000002</v>
      </c>
      <c r="AF163" s="45">
        <v>127019.7</v>
      </c>
      <c r="AG163" s="45">
        <v>132059</v>
      </c>
      <c r="AH163" s="45">
        <v>139182.29999999999</v>
      </c>
      <c r="AI163" s="45">
        <v>143281.5</v>
      </c>
      <c r="AJ163" s="45">
        <v>127931</v>
      </c>
      <c r="AK163" s="45">
        <v>134321.1</v>
      </c>
      <c r="AL163" s="45">
        <v>140070.39999999999</v>
      </c>
      <c r="AM163" s="45"/>
      <c r="AN163" s="45"/>
      <c r="AO163" s="45"/>
      <c r="AP163" s="45">
        <v>176645.8</v>
      </c>
      <c r="AQ163" s="45">
        <v>190687.6</v>
      </c>
      <c r="AR163" s="45">
        <v>191519.4</v>
      </c>
    </row>
    <row r="164" spans="1:44" s="4" customFormat="1" x14ac:dyDescent="0.2">
      <c r="A164" s="4" t="s">
        <v>55</v>
      </c>
      <c r="B164" s="45">
        <v>328.1</v>
      </c>
      <c r="C164" s="45">
        <v>331.8</v>
      </c>
      <c r="D164" s="45">
        <v>347.1</v>
      </c>
      <c r="E164" s="45">
        <v>340.1</v>
      </c>
      <c r="F164" s="45">
        <v>342.6</v>
      </c>
      <c r="G164" s="45">
        <v>331</v>
      </c>
      <c r="H164" s="45">
        <v>309.60000000000002</v>
      </c>
      <c r="I164" s="45">
        <v>330.4</v>
      </c>
      <c r="J164" s="45">
        <v>404</v>
      </c>
      <c r="K164" s="45">
        <v>311.8</v>
      </c>
      <c r="L164" s="45">
        <v>294.5</v>
      </c>
      <c r="M164" s="45">
        <v>264</v>
      </c>
      <c r="N164" s="45">
        <v>253.8</v>
      </c>
      <c r="O164" s="45">
        <v>204.6</v>
      </c>
      <c r="P164" s="45">
        <v>199.2</v>
      </c>
      <c r="Q164" s="45">
        <v>189.7</v>
      </c>
      <c r="R164" s="45">
        <v>191.2</v>
      </c>
      <c r="S164" s="45">
        <v>190.6</v>
      </c>
      <c r="T164" s="45">
        <v>191.6</v>
      </c>
      <c r="U164" s="45">
        <v>181</v>
      </c>
      <c r="V164" s="45">
        <v>174.9</v>
      </c>
      <c r="W164" s="45">
        <v>179.1</v>
      </c>
      <c r="X164" s="45">
        <v>178.2</v>
      </c>
      <c r="Y164" s="45">
        <v>180.4</v>
      </c>
      <c r="Z164" s="45">
        <v>182.4</v>
      </c>
      <c r="AA164" s="45">
        <v>187.4</v>
      </c>
      <c r="AB164" s="45">
        <v>186.8</v>
      </c>
      <c r="AC164" s="45">
        <v>187.2</v>
      </c>
      <c r="AD164" s="45">
        <v>184.7</v>
      </c>
      <c r="AE164" s="45">
        <v>95.7</v>
      </c>
      <c r="AF164" s="45">
        <v>110.9</v>
      </c>
      <c r="AG164" s="45">
        <v>109.5</v>
      </c>
      <c r="AH164" s="45">
        <v>107.4</v>
      </c>
      <c r="AI164" s="45">
        <v>105.4</v>
      </c>
      <c r="AJ164" s="45">
        <v>96.5</v>
      </c>
      <c r="AK164" s="45">
        <v>101.4</v>
      </c>
      <c r="AL164" s="45">
        <v>100.6</v>
      </c>
      <c r="AM164" s="45"/>
      <c r="AN164" s="45"/>
      <c r="AO164" s="45"/>
      <c r="AP164" s="45">
        <v>96</v>
      </c>
      <c r="AQ164" s="45">
        <v>94.7</v>
      </c>
      <c r="AR164" s="45">
        <v>73.099999999999994</v>
      </c>
    </row>
    <row r="165" spans="1:44" s="4" customFormat="1" x14ac:dyDescent="0.2">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row>
    <row r="166" spans="1:44" s="4" customFormat="1" x14ac:dyDescent="0.2">
      <c r="A166" s="4" t="s">
        <v>184</v>
      </c>
      <c r="B166" s="45">
        <v>45075.4</v>
      </c>
      <c r="C166" s="45">
        <v>75575.199999999997</v>
      </c>
      <c r="D166" s="45">
        <v>76061.899999999994</v>
      </c>
      <c r="E166" s="45">
        <v>78878.899999999994</v>
      </c>
      <c r="F166" s="45">
        <v>81794.2</v>
      </c>
      <c r="G166" s="45">
        <v>84599.5</v>
      </c>
      <c r="H166" s="45">
        <v>82786.2</v>
      </c>
      <c r="I166" s="45">
        <v>86706.7</v>
      </c>
      <c r="J166" s="45">
        <v>91847.4</v>
      </c>
      <c r="K166" s="45">
        <v>99712.6</v>
      </c>
      <c r="L166" s="45">
        <v>98438</v>
      </c>
      <c r="M166" s="45">
        <v>105558.5</v>
      </c>
      <c r="N166" s="45">
        <v>113609.60000000001</v>
      </c>
      <c r="O166" s="45">
        <v>121602.5</v>
      </c>
      <c r="P166" s="45">
        <v>112733.2</v>
      </c>
      <c r="Q166" s="45">
        <v>118358</v>
      </c>
      <c r="R166" s="45">
        <v>123383.6</v>
      </c>
      <c r="S166" s="45">
        <v>128267</v>
      </c>
      <c r="T166" s="45">
        <v>116125.1</v>
      </c>
      <c r="U166" s="45">
        <v>116091.7</v>
      </c>
      <c r="V166" s="45">
        <v>121219.3</v>
      </c>
      <c r="W166" s="45">
        <v>124847.1</v>
      </c>
      <c r="X166" s="45">
        <v>116019.5</v>
      </c>
      <c r="Y166" s="45">
        <v>120286.7</v>
      </c>
      <c r="Z166" s="45">
        <v>125604.6</v>
      </c>
      <c r="AA166" s="45">
        <v>129897.60000000001</v>
      </c>
      <c r="AB166" s="45">
        <v>119754.3</v>
      </c>
      <c r="AC166" s="45">
        <v>125523.5</v>
      </c>
      <c r="AD166" s="45">
        <v>131852.40000000002</v>
      </c>
      <c r="AE166" s="45">
        <v>135522.60000000003</v>
      </c>
      <c r="AF166" s="45">
        <v>127130.6</v>
      </c>
      <c r="AG166" s="45">
        <v>132168.5</v>
      </c>
      <c r="AH166" s="45">
        <v>139289.70000000001</v>
      </c>
      <c r="AI166" s="45">
        <v>143386.9</v>
      </c>
      <c r="AJ166" s="45">
        <v>128027.5</v>
      </c>
      <c r="AK166" s="45">
        <v>134422.5</v>
      </c>
      <c r="AL166" s="45">
        <v>140171</v>
      </c>
      <c r="AM166" s="45">
        <v>126356.3</v>
      </c>
      <c r="AN166" s="45">
        <v>156586.9</v>
      </c>
      <c r="AO166" s="45">
        <v>164523.70000000001</v>
      </c>
      <c r="AP166" s="45">
        <v>176741.8</v>
      </c>
      <c r="AQ166" s="45">
        <v>190782.3</v>
      </c>
      <c r="AR166" s="45">
        <v>191592.5</v>
      </c>
    </row>
    <row r="167" spans="1:44" x14ac:dyDescent="0.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row>
    <row r="168" spans="1:44" s="4" customFormat="1" x14ac:dyDescent="0.2">
      <c r="A168" s="4" t="s">
        <v>59</v>
      </c>
      <c r="B168" s="45">
        <v>329104.09999999998</v>
      </c>
      <c r="C168" s="45">
        <v>406494.7</v>
      </c>
      <c r="D168" s="45">
        <v>373607.1</v>
      </c>
      <c r="E168" s="45">
        <v>425899.7</v>
      </c>
      <c r="F168" s="45">
        <v>466464.6</v>
      </c>
      <c r="G168" s="45">
        <v>691196.8</v>
      </c>
      <c r="H168" s="45">
        <v>953428.5</v>
      </c>
      <c r="I168" s="45">
        <v>838323.9</v>
      </c>
      <c r="J168" s="45">
        <v>1477504.9</v>
      </c>
      <c r="K168" s="45">
        <v>1631097.9</v>
      </c>
      <c r="L168" s="45">
        <v>1536190.3</v>
      </c>
      <c r="M168" s="45">
        <v>1681454.2</v>
      </c>
      <c r="N168" s="45">
        <v>1766317.5999999996</v>
      </c>
      <c r="O168" s="45">
        <v>1963841.5999999999</v>
      </c>
      <c r="P168" s="45">
        <v>1991053.2</v>
      </c>
      <c r="Q168" s="45">
        <v>2119859.7000000002</v>
      </c>
      <c r="R168" s="45">
        <v>2441937.9</v>
      </c>
      <c r="S168" s="45">
        <v>2829742.0999999996</v>
      </c>
      <c r="T168" s="45">
        <v>2653472.1000000006</v>
      </c>
      <c r="U168" s="45">
        <v>3009834.1</v>
      </c>
      <c r="V168" s="45">
        <v>3027710.1999999997</v>
      </c>
      <c r="W168" s="45">
        <v>3166832.7</v>
      </c>
      <c r="X168" s="45">
        <v>3148279.8</v>
      </c>
      <c r="Y168" s="45">
        <v>3444586.3</v>
      </c>
      <c r="Z168" s="45">
        <v>4082584.5</v>
      </c>
      <c r="AA168" s="45">
        <v>4391019.7</v>
      </c>
      <c r="AB168" s="45">
        <v>3781289.4</v>
      </c>
      <c r="AC168" s="45">
        <v>3748797.9</v>
      </c>
      <c r="AD168" s="45">
        <v>4028594.3999999994</v>
      </c>
      <c r="AE168" s="45">
        <v>4676345.7999999989</v>
      </c>
      <c r="AF168" s="45">
        <v>4547459.2</v>
      </c>
      <c r="AG168" s="45">
        <v>5146982.9000000004</v>
      </c>
      <c r="AH168" s="45">
        <v>4932596.2</v>
      </c>
      <c r="AI168" s="45">
        <v>5791902.7999999998</v>
      </c>
      <c r="AJ168" s="45">
        <v>5915252.5</v>
      </c>
      <c r="AK168" s="45">
        <v>5896392.2999999998</v>
      </c>
      <c r="AL168" s="45">
        <v>6143438.2999999998</v>
      </c>
      <c r="AM168" s="45">
        <v>7556452.3999999994</v>
      </c>
      <c r="AN168" s="45">
        <v>6245511.5</v>
      </c>
      <c r="AO168" s="45">
        <v>5926077.2999999998</v>
      </c>
      <c r="AP168" s="45">
        <v>6619280.2999999998</v>
      </c>
      <c r="AQ168" s="45">
        <v>7010763.0999999996</v>
      </c>
      <c r="AR168" s="45">
        <v>7528510</v>
      </c>
    </row>
    <row r="169" spans="1:44" x14ac:dyDescent="0.2">
      <c r="AD169" s="32"/>
      <c r="AE169" s="32"/>
      <c r="AF169" s="32"/>
      <c r="AG169" s="32"/>
      <c r="AH169" s="32"/>
      <c r="AI169" s="32"/>
      <c r="AJ169" s="32"/>
      <c r="AK169" s="32"/>
      <c r="AL169" s="32"/>
      <c r="AM169" s="32"/>
      <c r="AN169" s="32"/>
      <c r="AO169" s="32"/>
      <c r="AP169" s="32"/>
      <c r="AQ169" s="32"/>
      <c r="AR169" s="32"/>
    </row>
    <row r="170" spans="1:44" s="16" customFormat="1" x14ac:dyDescent="0.2">
      <c r="A170" s="17" t="s">
        <v>186</v>
      </c>
      <c r="B170" s="40">
        <v>1648</v>
      </c>
      <c r="C170" s="40">
        <v>1682</v>
      </c>
      <c r="D170" s="40">
        <v>1685</v>
      </c>
      <c r="E170" s="40">
        <v>1681</v>
      </c>
      <c r="F170" s="40">
        <v>1692</v>
      </c>
      <c r="G170" s="40">
        <v>1659</v>
      </c>
      <c r="H170" s="40">
        <v>1649</v>
      </c>
      <c r="I170" s="40">
        <v>1650</v>
      </c>
      <c r="J170" s="40">
        <v>1636</v>
      </c>
      <c r="K170" s="40">
        <v>1640</v>
      </c>
      <c r="L170" s="40">
        <v>1634</v>
      </c>
      <c r="M170" s="40">
        <v>1630</v>
      </c>
      <c r="N170" s="40">
        <v>1599</v>
      </c>
      <c r="O170" s="40">
        <v>1600</v>
      </c>
      <c r="P170" s="40">
        <v>1619</v>
      </c>
      <c r="Q170" s="40">
        <v>1634</v>
      </c>
      <c r="R170" s="40">
        <v>1635</v>
      </c>
      <c r="S170" s="40">
        <v>1629</v>
      </c>
      <c r="T170" s="40">
        <v>1643</v>
      </c>
      <c r="U170" s="40">
        <v>1649</v>
      </c>
      <c r="V170" s="40">
        <v>1662</v>
      </c>
      <c r="W170" s="40">
        <v>1665</v>
      </c>
      <c r="X170" s="40">
        <v>1678</v>
      </c>
      <c r="Y170" s="40">
        <v>1713</v>
      </c>
      <c r="Z170" s="40">
        <v>1710</v>
      </c>
      <c r="AA170" s="40">
        <v>1737</v>
      </c>
      <c r="AB170" s="40">
        <v>1748</v>
      </c>
      <c r="AC170" s="40">
        <v>1792</v>
      </c>
      <c r="AD170" s="40">
        <v>1791</v>
      </c>
      <c r="AE170" s="40">
        <v>1813</v>
      </c>
      <c r="AF170" s="40">
        <v>1875</v>
      </c>
      <c r="AG170" s="40">
        <v>1975</v>
      </c>
      <c r="AH170" s="40">
        <v>1980</v>
      </c>
      <c r="AI170" s="40">
        <v>1993</v>
      </c>
      <c r="AJ170" s="40">
        <v>2045</v>
      </c>
      <c r="AK170" s="40">
        <v>2146</v>
      </c>
      <c r="AL170" s="40">
        <v>2208</v>
      </c>
      <c r="AM170" s="40">
        <v>2381</v>
      </c>
      <c r="AN170" s="40">
        <v>2377</v>
      </c>
      <c r="AO170" s="40">
        <v>2394</v>
      </c>
      <c r="AP170" s="40">
        <v>2339</v>
      </c>
      <c r="AQ170" s="40">
        <v>2379</v>
      </c>
      <c r="AR170" s="40">
        <v>2405</v>
      </c>
    </row>
    <row r="171" spans="1:44" x14ac:dyDescent="0.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9"/>
    </row>
    <row r="172" spans="1:44" x14ac:dyDescent="0.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row>
    <row r="173" spans="1:44" x14ac:dyDescent="0.2">
      <c r="AD173" s="60"/>
      <c r="AE173" s="60"/>
      <c r="AF173" s="60"/>
      <c r="AG173" s="60"/>
      <c r="AH173" s="60"/>
      <c r="AI173" s="60"/>
      <c r="AJ173" s="60"/>
      <c r="AK173" s="60"/>
      <c r="AL173" s="60"/>
      <c r="AM173" s="60"/>
      <c r="AN173" s="60"/>
      <c r="AO173" s="60"/>
      <c r="AP173" s="60"/>
      <c r="AQ173" s="60"/>
      <c r="AR173" s="60"/>
    </row>
    <row r="174" spans="1:44" x14ac:dyDescent="0.2">
      <c r="AD174" s="60"/>
      <c r="AE174" s="60"/>
      <c r="AF174" s="60"/>
      <c r="AG174" s="60"/>
      <c r="AH174" s="60"/>
      <c r="AI174" s="60"/>
      <c r="AJ174" s="60"/>
      <c r="AK174" s="60"/>
      <c r="AL174" s="60"/>
      <c r="AM174" s="60"/>
      <c r="AN174" s="60"/>
      <c r="AO174" s="60"/>
      <c r="AP174" s="60"/>
      <c r="AQ174" s="60"/>
      <c r="AR174" s="60"/>
    </row>
    <row r="176" spans="1:44" x14ac:dyDescent="0.2">
      <c r="AA176" s="33"/>
      <c r="AB176" s="33"/>
      <c r="AC176" s="33"/>
    </row>
    <row r="180" spans="2:29" x14ac:dyDescent="0.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row>
    <row r="186" spans="2:29" x14ac:dyDescent="0.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row>
    <row r="190" spans="2:29" x14ac:dyDescent="0.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row>
  </sheetData>
  <sortState ref="A98:Z103">
    <sortCondition descending="1" ref="T98:T103"/>
  </sortState>
  <hyperlinks>
    <hyperlink ref="A2" location="Contents!A1" display="Back to contents"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R134"/>
  <sheetViews>
    <sheetView showGridLines="0" zoomScaleNormal="100" workbookViewId="0">
      <pane xSplit="1" ySplit="3" topLeftCell="AN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0.28515625" style="32" customWidth="1"/>
    <col min="3" max="4" width="11.28515625" style="32" customWidth="1"/>
    <col min="5" max="6" width="11.42578125" style="32" customWidth="1"/>
    <col min="7" max="8" width="11.28515625" style="32" customWidth="1"/>
    <col min="9" max="10" width="11.5703125" style="32" customWidth="1"/>
    <col min="11" max="13" width="12.42578125" style="32" customWidth="1"/>
    <col min="14" max="14" width="13.42578125" style="32" customWidth="1"/>
    <col min="15" max="17" width="12.42578125" style="32" customWidth="1"/>
    <col min="18" max="18" width="12.85546875" style="32" customWidth="1"/>
    <col min="19" max="22" width="11.28515625" style="32" customWidth="1"/>
    <col min="23" max="28" width="12.7109375" style="32" customWidth="1"/>
    <col min="29" max="29" width="12.7109375" style="32" customWidth="1" collapsed="1"/>
    <col min="30" max="44" width="13" style="1" bestFit="1" customWidth="1"/>
    <col min="45" max="16384" width="9.140625" style="1"/>
  </cols>
  <sheetData>
    <row r="1" spans="1:44" x14ac:dyDescent="0.2">
      <c r="A1" s="4" t="s">
        <v>228</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75" customHeight="1" x14ac:dyDescent="0.2">
      <c r="A2" s="5" t="s">
        <v>57</v>
      </c>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4"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203</v>
      </c>
      <c r="V3" s="33" t="s">
        <v>287</v>
      </c>
      <c r="W3" s="33" t="s">
        <v>293</v>
      </c>
      <c r="X3" s="33" t="s">
        <v>301</v>
      </c>
      <c r="Y3" s="33" t="s">
        <v>304</v>
      </c>
      <c r="Z3" s="33" t="s">
        <v>308</v>
      </c>
      <c r="AA3" s="33" t="s">
        <v>315</v>
      </c>
      <c r="AB3" s="33" t="s">
        <v>316</v>
      </c>
      <c r="AC3" s="33" t="s">
        <v>350</v>
      </c>
      <c r="AD3" s="33" t="s">
        <v>353</v>
      </c>
      <c r="AE3" s="33" t="s">
        <v>359</v>
      </c>
      <c r="AF3" s="33" t="s">
        <v>363</v>
      </c>
      <c r="AG3" s="33" t="s">
        <v>365</v>
      </c>
      <c r="AH3" s="33" t="s">
        <v>393</v>
      </c>
      <c r="AI3" s="33" t="s">
        <v>398</v>
      </c>
      <c r="AJ3" s="33" t="s">
        <v>403</v>
      </c>
      <c r="AK3" s="33" t="s">
        <v>407</v>
      </c>
      <c r="AL3" s="33" t="s">
        <v>410</v>
      </c>
      <c r="AM3" s="33" t="s">
        <v>421</v>
      </c>
      <c r="AN3" s="33" t="s">
        <v>422</v>
      </c>
      <c r="AO3" s="33" t="s">
        <v>423</v>
      </c>
      <c r="AP3" s="33" t="s">
        <v>427</v>
      </c>
      <c r="AQ3" s="33" t="s">
        <v>431</v>
      </c>
      <c r="AR3" s="33" t="s">
        <v>434</v>
      </c>
    </row>
    <row r="4" spans="1:44" s="3" customFormat="1" x14ac:dyDescent="0.2">
      <c r="B4" s="34"/>
      <c r="C4" s="34"/>
      <c r="D4" s="34"/>
      <c r="E4" s="34"/>
      <c r="F4" s="34"/>
      <c r="G4" s="34"/>
      <c r="H4" s="34"/>
      <c r="I4" s="34"/>
      <c r="J4" s="34"/>
      <c r="K4" s="34"/>
      <c r="L4" s="34"/>
      <c r="M4" s="34"/>
      <c r="N4" s="34"/>
      <c r="O4" s="34"/>
      <c r="P4" s="34"/>
      <c r="Q4" s="34"/>
      <c r="R4" s="34"/>
      <c r="S4" s="34"/>
      <c r="T4" s="34"/>
      <c r="U4" s="34"/>
      <c r="V4" s="34"/>
      <c r="W4" s="38"/>
      <c r="X4" s="38"/>
      <c r="Y4" s="38"/>
      <c r="Z4" s="38"/>
      <c r="AA4" s="38"/>
      <c r="AB4" s="38"/>
      <c r="AC4" s="38"/>
    </row>
    <row r="5" spans="1:44" s="3" customFormat="1" x14ac:dyDescent="0.2">
      <c r="A5" s="3" t="s">
        <v>229</v>
      </c>
      <c r="B5" s="46"/>
      <c r="C5" s="46">
        <v>2858.8</v>
      </c>
      <c r="D5" s="46">
        <v>3287.8999999999996</v>
      </c>
      <c r="E5" s="46">
        <v>3163.3</v>
      </c>
      <c r="F5" s="46">
        <v>3482.1000000000004</v>
      </c>
      <c r="G5" s="46">
        <v>3517</v>
      </c>
      <c r="H5" s="46">
        <v>3521.9</v>
      </c>
      <c r="I5" s="46">
        <v>3589.7999999999993</v>
      </c>
      <c r="J5" s="46">
        <v>4957.2999999999993</v>
      </c>
      <c r="K5" s="46">
        <v>3790.8</v>
      </c>
      <c r="L5" s="46">
        <v>4299.1000000000004</v>
      </c>
      <c r="M5" s="46">
        <v>4557.699999999998</v>
      </c>
      <c r="N5" s="46">
        <v>5136.4000000000051</v>
      </c>
      <c r="O5" s="46">
        <v>5010.5</v>
      </c>
      <c r="P5" s="46">
        <v>4872.6000000000022</v>
      </c>
      <c r="Q5" s="46">
        <v>4749.3999999999978</v>
      </c>
      <c r="R5" s="46">
        <v>5165.0999999999949</v>
      </c>
      <c r="S5" s="46">
        <v>4881.3999999999996</v>
      </c>
      <c r="T5" s="46">
        <v>5076.8999999999996</v>
      </c>
      <c r="U5" s="46">
        <v>5458.5</v>
      </c>
      <c r="V5" s="46">
        <v>5790.7999999999993</v>
      </c>
      <c r="W5" s="46">
        <v>5505.7</v>
      </c>
      <c r="X5" s="46">
        <v>5927.2</v>
      </c>
      <c r="Y5" s="46">
        <v>5917.6</v>
      </c>
      <c r="Z5" s="46">
        <v>6296.5999999999985</v>
      </c>
      <c r="AA5" s="46">
        <v>6117.5</v>
      </c>
      <c r="AB5" s="46">
        <v>6561.8</v>
      </c>
      <c r="AC5" s="46">
        <v>6399.6</v>
      </c>
      <c r="AD5" s="46">
        <v>7102.5</v>
      </c>
      <c r="AE5" s="46">
        <v>7909.9</v>
      </c>
      <c r="AF5" s="46">
        <v>7990.9</v>
      </c>
      <c r="AG5" s="46">
        <v>8320.9000000000015</v>
      </c>
      <c r="AH5" s="46">
        <v>10046.5</v>
      </c>
      <c r="AI5" s="46">
        <v>9252.9</v>
      </c>
      <c r="AJ5" s="46">
        <v>9926.7000000000007</v>
      </c>
      <c r="AK5" s="46">
        <v>10411.6</v>
      </c>
      <c r="AL5" s="46">
        <v>11962.8</v>
      </c>
      <c r="AM5" s="46">
        <v>10647.8</v>
      </c>
      <c r="AN5" s="46">
        <v>8056.2999999999975</v>
      </c>
      <c r="AO5" s="46">
        <v>8927.9000000000015</v>
      </c>
      <c r="AP5" s="46">
        <v>9855.2000000000007</v>
      </c>
      <c r="AQ5" s="46">
        <v>9960</v>
      </c>
      <c r="AR5" s="46">
        <v>11933</v>
      </c>
    </row>
    <row r="6" spans="1:44" s="3" customFormat="1" outlineLevel="1" x14ac:dyDescent="0.2">
      <c r="A6" s="9" t="s">
        <v>290</v>
      </c>
      <c r="B6" s="48"/>
      <c r="C6" s="48">
        <v>498</v>
      </c>
      <c r="D6" s="48">
        <v>673.7</v>
      </c>
      <c r="E6" s="48">
        <v>704.7</v>
      </c>
      <c r="F6" s="48">
        <v>654.19999999999982</v>
      </c>
      <c r="G6" s="48">
        <v>579.79999999999995</v>
      </c>
      <c r="H6" s="48">
        <v>712</v>
      </c>
      <c r="I6" s="48">
        <v>766.7</v>
      </c>
      <c r="J6" s="48">
        <v>1176.5</v>
      </c>
      <c r="K6" s="48">
        <v>804.19999999999993</v>
      </c>
      <c r="L6" s="48">
        <v>987.9</v>
      </c>
      <c r="M6" s="48">
        <v>976.5</v>
      </c>
      <c r="N6" s="48">
        <v>1105.4000000000001</v>
      </c>
      <c r="O6" s="48">
        <v>1210.9000000000001</v>
      </c>
      <c r="P6" s="48">
        <v>1151.3000000000002</v>
      </c>
      <c r="Q6" s="48">
        <v>1192.3999999999996</v>
      </c>
      <c r="R6" s="48">
        <v>1281.5999999999999</v>
      </c>
      <c r="S6" s="48">
        <v>1282</v>
      </c>
      <c r="T6" s="48">
        <v>1252.8000000000002</v>
      </c>
      <c r="U6" s="48">
        <v>1560.1</v>
      </c>
      <c r="V6" s="48">
        <v>1555.1</v>
      </c>
      <c r="W6" s="48">
        <v>1438.2</v>
      </c>
      <c r="X6" s="48">
        <v>1561.6</v>
      </c>
      <c r="Y6" s="48">
        <v>1639.7</v>
      </c>
      <c r="Z6" s="48">
        <v>1750.3000000000002</v>
      </c>
      <c r="AA6" s="48">
        <v>1771.3</v>
      </c>
      <c r="AB6" s="48">
        <v>1788.6</v>
      </c>
      <c r="AC6" s="48">
        <v>1651.9</v>
      </c>
      <c r="AD6" s="48">
        <v>1767.6999999999998</v>
      </c>
      <c r="AE6" s="48">
        <v>1722.2</v>
      </c>
      <c r="AF6" s="48">
        <v>2032.5</v>
      </c>
      <c r="AG6" s="48">
        <v>2278.8000000000002</v>
      </c>
      <c r="AH6" s="48">
        <v>2578.5</v>
      </c>
      <c r="AI6" s="48">
        <v>2388.1999999999998</v>
      </c>
      <c r="AJ6" s="48">
        <v>2894.4</v>
      </c>
      <c r="AK6" s="48">
        <v>3043.9</v>
      </c>
      <c r="AL6" s="48">
        <v>3372.6</v>
      </c>
      <c r="AM6" s="48">
        <v>2763.4</v>
      </c>
      <c r="AN6" s="48">
        <v>2245.9999999999995</v>
      </c>
      <c r="AO6" s="48">
        <v>2071.4000000000005</v>
      </c>
      <c r="AP6" s="48">
        <v>2416.1999999999998</v>
      </c>
      <c r="AQ6" s="48">
        <v>2249</v>
      </c>
      <c r="AR6" s="48">
        <v>2767</v>
      </c>
    </row>
    <row r="7" spans="1:44" s="3" customFormat="1" outlineLevel="1" x14ac:dyDescent="0.2">
      <c r="A7" s="9" t="s">
        <v>241</v>
      </c>
      <c r="B7" s="48"/>
      <c r="C7" s="48">
        <v>526.4</v>
      </c>
      <c r="D7" s="48">
        <v>535.19999999999993</v>
      </c>
      <c r="E7" s="48">
        <v>544.20000000000005</v>
      </c>
      <c r="F7" s="48">
        <v>717.00000000000023</v>
      </c>
      <c r="G7" s="48">
        <v>733.7</v>
      </c>
      <c r="H7" s="48">
        <v>734.7</v>
      </c>
      <c r="I7" s="48">
        <v>766</v>
      </c>
      <c r="J7" s="48">
        <v>954.19999999999982</v>
      </c>
      <c r="K7" s="48">
        <v>822.4</v>
      </c>
      <c r="L7" s="48">
        <v>873.9000000000002</v>
      </c>
      <c r="M7" s="48">
        <v>830.19999999999982</v>
      </c>
      <c r="N7" s="48">
        <v>938.09999999999991</v>
      </c>
      <c r="O7" s="48">
        <v>838.40000000000009</v>
      </c>
      <c r="P7" s="48">
        <v>890.40000000000009</v>
      </c>
      <c r="Q7" s="48">
        <v>895</v>
      </c>
      <c r="R7" s="48">
        <v>940.19999999999936</v>
      </c>
      <c r="S7" s="48">
        <v>991</v>
      </c>
      <c r="T7" s="48">
        <v>1000.9000000000001</v>
      </c>
      <c r="U7" s="48">
        <v>1083.4000000000001</v>
      </c>
      <c r="V7" s="48">
        <v>1108.5999999999995</v>
      </c>
      <c r="W7" s="48">
        <v>1046.0999999999999</v>
      </c>
      <c r="X7" s="48">
        <v>1099.0999999999999</v>
      </c>
      <c r="Y7" s="48">
        <v>1120.3</v>
      </c>
      <c r="Z7" s="48">
        <v>1265.1999999999998</v>
      </c>
      <c r="AA7" s="48">
        <v>1186.5</v>
      </c>
      <c r="AB7" s="48">
        <v>1313.2</v>
      </c>
      <c r="AC7" s="48">
        <v>1301.0999999999999</v>
      </c>
      <c r="AD7" s="48">
        <v>1426</v>
      </c>
      <c r="AE7" s="48">
        <v>1393.6</v>
      </c>
      <c r="AF7" s="48">
        <v>1473.5</v>
      </c>
      <c r="AG7" s="48">
        <v>1634.2999999999997</v>
      </c>
      <c r="AH7" s="48">
        <v>2023.5</v>
      </c>
      <c r="AI7" s="48">
        <v>1921.3</v>
      </c>
      <c r="AJ7" s="48">
        <v>1948.6</v>
      </c>
      <c r="AK7" s="48">
        <v>2126.5</v>
      </c>
      <c r="AL7" s="48">
        <v>2399.9</v>
      </c>
      <c r="AM7" s="48">
        <v>2148.9</v>
      </c>
      <c r="AN7" s="48">
        <v>1747.7999999999997</v>
      </c>
      <c r="AO7" s="48"/>
      <c r="AP7" s="48"/>
      <c r="AQ7" s="48">
        <v>2157</v>
      </c>
      <c r="AR7" s="48">
        <v>2298.6000000000004</v>
      </c>
    </row>
    <row r="8" spans="1:44" s="3" customFormat="1" outlineLevel="1" x14ac:dyDescent="0.2">
      <c r="A8" s="9" t="s">
        <v>291</v>
      </c>
      <c r="B8" s="48"/>
      <c r="C8" s="48">
        <v>723.6</v>
      </c>
      <c r="D8" s="48">
        <v>739.19999999999993</v>
      </c>
      <c r="E8" s="48">
        <v>674.89999999999986</v>
      </c>
      <c r="F8" s="48">
        <v>863.10000000000036</v>
      </c>
      <c r="G8" s="48">
        <v>703.2</v>
      </c>
      <c r="H8" s="48">
        <v>753.2</v>
      </c>
      <c r="I8" s="48">
        <v>678.59999999999991</v>
      </c>
      <c r="J8" s="48">
        <v>1015.9000000000001</v>
      </c>
      <c r="K8" s="48">
        <v>739</v>
      </c>
      <c r="L8" s="48">
        <v>784.09999999999991</v>
      </c>
      <c r="M8" s="48">
        <v>748.69999999999982</v>
      </c>
      <c r="N8" s="48">
        <v>1004</v>
      </c>
      <c r="O8" s="48">
        <v>780.3</v>
      </c>
      <c r="P8" s="48">
        <v>943.80000000000018</v>
      </c>
      <c r="Q8" s="48">
        <v>806.39999999999986</v>
      </c>
      <c r="R8" s="48">
        <v>956.59999999999991</v>
      </c>
      <c r="S8" s="48">
        <v>792.6</v>
      </c>
      <c r="T8" s="48">
        <v>1002.4</v>
      </c>
      <c r="U8" s="48">
        <v>991.40000000000009</v>
      </c>
      <c r="V8" s="48">
        <v>1198.5999999999999</v>
      </c>
      <c r="W8" s="48">
        <v>1170.8</v>
      </c>
      <c r="X8" s="48">
        <v>1147.7</v>
      </c>
      <c r="Y8" s="48">
        <v>1050.4000000000001</v>
      </c>
      <c r="Z8" s="48">
        <v>1075.0999999999999</v>
      </c>
      <c r="AA8" s="48">
        <v>1083</v>
      </c>
      <c r="AB8" s="48">
        <v>1445.3</v>
      </c>
      <c r="AC8" s="48">
        <v>1258</v>
      </c>
      <c r="AD8" s="48">
        <v>1703.6999999999998</v>
      </c>
      <c r="AE8" s="48">
        <v>1909</v>
      </c>
      <c r="AF8" s="48">
        <v>1883.3</v>
      </c>
      <c r="AG8" s="48">
        <v>1751.8999999999996</v>
      </c>
      <c r="AH8" s="48">
        <v>2436.9</v>
      </c>
      <c r="AI8" s="48">
        <v>1929.9</v>
      </c>
      <c r="AJ8" s="48">
        <v>2046.2</v>
      </c>
      <c r="AK8" s="48">
        <v>2026.5</v>
      </c>
      <c r="AL8" s="48">
        <v>2393.6</v>
      </c>
      <c r="AM8" s="48">
        <v>1945.8</v>
      </c>
      <c r="AN8" s="48">
        <v>819.00000000000023</v>
      </c>
      <c r="AO8" s="48">
        <v>1200.2999999999997</v>
      </c>
      <c r="AP8" s="48">
        <v>1882.8</v>
      </c>
      <c r="AQ8" s="48">
        <v>1850.3</v>
      </c>
      <c r="AR8" s="48">
        <v>2508.4</v>
      </c>
    </row>
    <row r="9" spans="1:44" s="3" customFormat="1" outlineLevel="1" x14ac:dyDescent="0.2">
      <c r="A9" s="31" t="s">
        <v>244</v>
      </c>
      <c r="B9" s="49"/>
      <c r="C9" s="49">
        <v>327.2</v>
      </c>
      <c r="D9" s="49">
        <v>314.40000000000003</v>
      </c>
      <c r="E9" s="49">
        <v>299.19999999999993</v>
      </c>
      <c r="F9" s="49">
        <v>438.29999999999995</v>
      </c>
      <c r="G9" s="49">
        <v>216.2</v>
      </c>
      <c r="H9" s="49">
        <v>241.7</v>
      </c>
      <c r="I9" s="49">
        <v>213.89999999999998</v>
      </c>
      <c r="J9" s="49">
        <v>362.29999999999995</v>
      </c>
      <c r="K9" s="49">
        <v>222.5</v>
      </c>
      <c r="L9" s="49">
        <v>296.19899999999996</v>
      </c>
      <c r="M9" s="49">
        <v>298.00100000000009</v>
      </c>
      <c r="N9" s="49">
        <v>365.70000000000005</v>
      </c>
      <c r="O9" s="49">
        <v>281</v>
      </c>
      <c r="P9" s="49">
        <v>407.9</v>
      </c>
      <c r="Q9" s="49">
        <v>363.4</v>
      </c>
      <c r="R9" s="49">
        <v>430.70000000000005</v>
      </c>
      <c r="S9" s="49">
        <v>316.89999999999998</v>
      </c>
      <c r="T9" s="49">
        <v>502.1</v>
      </c>
      <c r="U9" s="49">
        <v>494.79999999999995</v>
      </c>
      <c r="V9" s="49">
        <v>668.7</v>
      </c>
      <c r="W9" s="49">
        <v>621.6</v>
      </c>
      <c r="X9" s="49">
        <v>551.29999999999995</v>
      </c>
      <c r="Y9" s="49">
        <v>507.5</v>
      </c>
      <c r="Z9" s="49">
        <v>493.09999999999991</v>
      </c>
      <c r="AA9" s="49">
        <v>537.20000000000005</v>
      </c>
      <c r="AB9" s="49">
        <v>751.6</v>
      </c>
      <c r="AC9" s="49">
        <v>500.4</v>
      </c>
      <c r="AD9" s="49">
        <v>762.2</v>
      </c>
      <c r="AE9" s="49">
        <v>655.1</v>
      </c>
      <c r="AF9" s="49">
        <v>707.2</v>
      </c>
      <c r="AG9" s="49">
        <v>591.20000000000005</v>
      </c>
      <c r="AH9" s="49">
        <v>989</v>
      </c>
      <c r="AI9" s="49">
        <v>516.9</v>
      </c>
      <c r="AJ9" s="49">
        <v>663.6</v>
      </c>
      <c r="AK9" s="49">
        <v>649.9</v>
      </c>
      <c r="AL9" s="49">
        <v>601.20000000000005</v>
      </c>
      <c r="AM9" s="49">
        <v>291.3</v>
      </c>
      <c r="AN9" s="49">
        <v>244.09999999999997</v>
      </c>
      <c r="AO9" s="49">
        <v>486.20000000000005</v>
      </c>
      <c r="AP9" s="49">
        <v>982</v>
      </c>
      <c r="AQ9" s="49">
        <v>693.6</v>
      </c>
      <c r="AR9" s="49">
        <v>712.2</v>
      </c>
    </row>
    <row r="10" spans="1:44" s="3" customFormat="1" outlineLevel="1" x14ac:dyDescent="0.2">
      <c r="A10" s="31" t="s">
        <v>243</v>
      </c>
      <c r="B10" s="49"/>
      <c r="C10" s="49">
        <v>353.9</v>
      </c>
      <c r="D10" s="49">
        <v>375.4</v>
      </c>
      <c r="E10" s="49">
        <v>326.20000000000005</v>
      </c>
      <c r="F10" s="49">
        <v>348.20000000000005</v>
      </c>
      <c r="G10" s="49">
        <v>451.8</v>
      </c>
      <c r="H10" s="49">
        <v>453.09999999999997</v>
      </c>
      <c r="I10" s="49">
        <v>396.80000000000007</v>
      </c>
      <c r="J10" s="49">
        <v>464</v>
      </c>
      <c r="K10" s="49">
        <v>429.8</v>
      </c>
      <c r="L10" s="49">
        <v>407.87700000000001</v>
      </c>
      <c r="M10" s="49">
        <v>389.72300000000007</v>
      </c>
      <c r="N10" s="49">
        <v>414.5</v>
      </c>
      <c r="O10" s="49">
        <v>398.1</v>
      </c>
      <c r="P10" s="49">
        <v>422.29999999999995</v>
      </c>
      <c r="Q10" s="49">
        <v>341.00000000000011</v>
      </c>
      <c r="R10" s="49">
        <v>427.39999999999986</v>
      </c>
      <c r="S10" s="49">
        <v>396.8</v>
      </c>
      <c r="T10" s="49">
        <v>385.09999999999997</v>
      </c>
      <c r="U10" s="49">
        <v>408.50000000000011</v>
      </c>
      <c r="V10" s="49">
        <v>419.79999999999995</v>
      </c>
      <c r="W10" s="49">
        <v>470</v>
      </c>
      <c r="X10" s="49">
        <v>516.1</v>
      </c>
      <c r="Y10" s="49">
        <v>466</v>
      </c>
      <c r="Z10" s="49">
        <v>480.10000000000014</v>
      </c>
      <c r="AA10" s="49">
        <v>414.4</v>
      </c>
      <c r="AB10" s="49">
        <v>540.6</v>
      </c>
      <c r="AC10" s="49">
        <v>604.79999999999995</v>
      </c>
      <c r="AD10" s="49">
        <v>704.2</v>
      </c>
      <c r="AE10" s="49">
        <v>1117.2</v>
      </c>
      <c r="AF10" s="49">
        <v>975.9</v>
      </c>
      <c r="AG10" s="49">
        <v>955.70000000000027</v>
      </c>
      <c r="AH10" s="49">
        <v>1178.5999999999999</v>
      </c>
      <c r="AI10" s="49">
        <v>1257.0999999999999</v>
      </c>
      <c r="AJ10" s="49">
        <v>1199.0999999999999</v>
      </c>
      <c r="AK10" s="49">
        <v>1185.5999999999999</v>
      </c>
      <c r="AL10" s="49">
        <v>1559</v>
      </c>
      <c r="AM10" s="49">
        <v>1538.4</v>
      </c>
      <c r="AN10" s="49">
        <v>466.69999999999982</v>
      </c>
      <c r="AO10" s="49">
        <v>559.40000000000009</v>
      </c>
      <c r="AP10" s="49">
        <v>701.8</v>
      </c>
      <c r="AQ10" s="49">
        <v>998.3</v>
      </c>
      <c r="AR10" s="49">
        <v>1617.5</v>
      </c>
    </row>
    <row r="11" spans="1:44" s="3" customFormat="1" outlineLevel="1" x14ac:dyDescent="0.2">
      <c r="A11" s="31" t="s">
        <v>245</v>
      </c>
      <c r="B11" s="49"/>
      <c r="C11" s="49">
        <v>42.5</v>
      </c>
      <c r="D11" s="49">
        <v>49.400000000000006</v>
      </c>
      <c r="E11" s="49">
        <v>49.5</v>
      </c>
      <c r="F11" s="49">
        <v>76.599999999999994</v>
      </c>
      <c r="G11" s="49">
        <v>35.1</v>
      </c>
      <c r="H11" s="49">
        <v>58.499999999999993</v>
      </c>
      <c r="I11" s="49">
        <v>67.900000000000006</v>
      </c>
      <c r="J11" s="49">
        <v>189.60000000000002</v>
      </c>
      <c r="K11" s="49">
        <v>86.7</v>
      </c>
      <c r="L11" s="49">
        <v>80.02399999999993</v>
      </c>
      <c r="M11" s="49">
        <v>60.975999999999658</v>
      </c>
      <c r="N11" s="49">
        <v>223.79999999999995</v>
      </c>
      <c r="O11" s="49">
        <v>101.19999999999993</v>
      </c>
      <c r="P11" s="49">
        <v>113.60000000000025</v>
      </c>
      <c r="Q11" s="49">
        <v>102</v>
      </c>
      <c r="R11" s="49">
        <v>98.499999999999545</v>
      </c>
      <c r="S11" s="49">
        <v>78.900000000000006</v>
      </c>
      <c r="T11" s="49">
        <v>115.19999999999999</v>
      </c>
      <c r="U11" s="49">
        <v>88.1</v>
      </c>
      <c r="V11" s="49">
        <v>110.10000000000002</v>
      </c>
      <c r="W11" s="49">
        <v>79.2</v>
      </c>
      <c r="X11" s="49">
        <v>80.3</v>
      </c>
      <c r="Y11" s="49">
        <v>76.900000000000006</v>
      </c>
      <c r="Z11" s="49">
        <v>101.9</v>
      </c>
      <c r="AA11" s="49">
        <v>131.4</v>
      </c>
      <c r="AB11" s="49">
        <v>153.1</v>
      </c>
      <c r="AC11" s="49">
        <v>152.80000000000001</v>
      </c>
      <c r="AD11" s="49">
        <v>237.3</v>
      </c>
      <c r="AE11" s="49">
        <v>136.69999999999999</v>
      </c>
      <c r="AF11" s="49">
        <v>200.2</v>
      </c>
      <c r="AG11" s="49">
        <v>205</v>
      </c>
      <c r="AH11" s="49">
        <v>269.3</v>
      </c>
      <c r="AI11" s="49">
        <v>155.9</v>
      </c>
      <c r="AJ11" s="49">
        <v>183.5</v>
      </c>
      <c r="AK11" s="49">
        <v>191</v>
      </c>
      <c r="AL11" s="49">
        <v>233.4</v>
      </c>
      <c r="AM11" s="49">
        <v>116.1</v>
      </c>
      <c r="AN11" s="49">
        <v>108.20000000000002</v>
      </c>
      <c r="AO11" s="49">
        <v>154.69999999999999</v>
      </c>
      <c r="AP11" s="49">
        <v>199</v>
      </c>
      <c r="AQ11" s="49">
        <v>158.4</v>
      </c>
      <c r="AR11" s="49">
        <v>178.7</v>
      </c>
    </row>
    <row r="12" spans="1:44" s="3" customFormat="1" outlineLevel="1" x14ac:dyDescent="0.2">
      <c r="A12" s="9" t="s">
        <v>242</v>
      </c>
      <c r="B12" s="48"/>
      <c r="C12" s="48">
        <v>487</v>
      </c>
      <c r="D12" s="48">
        <v>636.90000000000009</v>
      </c>
      <c r="E12" s="48">
        <v>647.09999999999991</v>
      </c>
      <c r="F12" s="48">
        <v>640.59999999999991</v>
      </c>
      <c r="G12" s="48">
        <v>799.5</v>
      </c>
      <c r="H12" s="48">
        <v>743.09999999999991</v>
      </c>
      <c r="I12" s="48">
        <v>816.90000000000009</v>
      </c>
      <c r="J12" s="48">
        <v>1048.5</v>
      </c>
      <c r="K12" s="48">
        <v>859.7</v>
      </c>
      <c r="L12" s="48">
        <v>1004.8999999999999</v>
      </c>
      <c r="M12" s="48">
        <v>1249</v>
      </c>
      <c r="N12" s="48">
        <v>1213.2999999999997</v>
      </c>
      <c r="O12" s="48">
        <v>1272.8</v>
      </c>
      <c r="P12" s="48">
        <v>1031.3</v>
      </c>
      <c r="Q12" s="48">
        <v>1016.7000000000003</v>
      </c>
      <c r="R12" s="48">
        <v>1024.0999999999995</v>
      </c>
      <c r="S12" s="48">
        <v>957</v>
      </c>
      <c r="T12" s="48">
        <v>964.8</v>
      </c>
      <c r="U12" s="48">
        <v>959.8</v>
      </c>
      <c r="V12" s="48">
        <v>945.40000000000009</v>
      </c>
      <c r="W12" s="48">
        <v>926.2</v>
      </c>
      <c r="X12" s="48">
        <v>1044.5</v>
      </c>
      <c r="Y12" s="48">
        <v>1030</v>
      </c>
      <c r="Z12" s="48">
        <v>989.30000000000018</v>
      </c>
      <c r="AA12" s="48">
        <v>871.6</v>
      </c>
      <c r="AB12" s="48">
        <v>885.7</v>
      </c>
      <c r="AC12" s="48">
        <v>932.6</v>
      </c>
      <c r="AD12" s="48">
        <v>857.5</v>
      </c>
      <c r="AE12" s="48">
        <v>1070.4000000000001</v>
      </c>
      <c r="AF12" s="48">
        <v>1013.3</v>
      </c>
      <c r="AG12" s="48">
        <v>1049.8000000000002</v>
      </c>
      <c r="AH12" s="48">
        <v>1142.5999999999999</v>
      </c>
      <c r="AI12" s="48">
        <v>1073.3</v>
      </c>
      <c r="AJ12" s="48">
        <v>1021.1</v>
      </c>
      <c r="AK12" s="48">
        <v>942.9</v>
      </c>
      <c r="AL12" s="48">
        <v>1154.0999999999999</v>
      </c>
      <c r="AM12" s="48">
        <v>1466.3</v>
      </c>
      <c r="AN12" s="48">
        <v>1160</v>
      </c>
      <c r="AO12" s="48">
        <v>1526.8000000000002</v>
      </c>
      <c r="AP12" s="48">
        <v>1508.5</v>
      </c>
      <c r="AQ12" s="48">
        <v>1475</v>
      </c>
      <c r="AR12" s="48">
        <v>1622</v>
      </c>
    </row>
    <row r="13" spans="1:44" s="3" customFormat="1" outlineLevel="1" x14ac:dyDescent="0.2">
      <c r="A13" s="9" t="s">
        <v>246</v>
      </c>
      <c r="B13" s="48"/>
      <c r="C13" s="48">
        <v>359.4</v>
      </c>
      <c r="D13" s="48">
        <v>473.5</v>
      </c>
      <c r="E13" s="48">
        <v>375.9</v>
      </c>
      <c r="F13" s="48">
        <v>357.20000000000005</v>
      </c>
      <c r="G13" s="48">
        <v>433.7</v>
      </c>
      <c r="H13" s="48">
        <v>335.3</v>
      </c>
      <c r="I13" s="48">
        <v>363.90000000000009</v>
      </c>
      <c r="J13" s="48">
        <v>503.69999999999982</v>
      </c>
      <c r="K13" s="48">
        <v>246.4</v>
      </c>
      <c r="L13" s="48">
        <v>321.70000000000005</v>
      </c>
      <c r="M13" s="48">
        <v>437.1</v>
      </c>
      <c r="N13" s="48">
        <v>465.60000000000014</v>
      </c>
      <c r="O13" s="48">
        <v>513.29999999999995</v>
      </c>
      <c r="P13" s="48">
        <v>502.1</v>
      </c>
      <c r="Q13" s="48">
        <v>472.80000000000007</v>
      </c>
      <c r="R13" s="48">
        <v>564.10000000000014</v>
      </c>
      <c r="S13" s="48">
        <v>497</v>
      </c>
      <c r="T13" s="48">
        <v>481.1</v>
      </c>
      <c r="U13" s="48">
        <v>494.49999999999989</v>
      </c>
      <c r="V13" s="48">
        <v>539.40000000000009</v>
      </c>
      <c r="W13" s="48">
        <v>494.8</v>
      </c>
      <c r="X13" s="48">
        <v>612.79999999999995</v>
      </c>
      <c r="Y13" s="48">
        <v>564.79999999999995</v>
      </c>
      <c r="Z13" s="48">
        <v>646.50000000000023</v>
      </c>
      <c r="AA13" s="48">
        <v>655.4</v>
      </c>
      <c r="AB13" s="48">
        <v>642.70000000000005</v>
      </c>
      <c r="AC13" s="48">
        <v>774</v>
      </c>
      <c r="AD13" s="48">
        <v>780.5</v>
      </c>
      <c r="AE13" s="48">
        <v>1099.0999999999999</v>
      </c>
      <c r="AF13" s="48">
        <v>834</v>
      </c>
      <c r="AG13" s="48">
        <v>909.70000000000027</v>
      </c>
      <c r="AH13" s="48">
        <v>1097</v>
      </c>
      <c r="AI13" s="48">
        <v>1228.2</v>
      </c>
      <c r="AJ13" s="48">
        <v>1092.4000000000001</v>
      </c>
      <c r="AK13" s="48">
        <v>1239.3</v>
      </c>
      <c r="AL13" s="48">
        <v>1638.5</v>
      </c>
      <c r="AM13" s="48">
        <v>1204.9000000000001</v>
      </c>
      <c r="AN13" s="48">
        <v>555.6</v>
      </c>
      <c r="AO13" s="48">
        <v>1055.9000000000001</v>
      </c>
      <c r="AP13" s="48">
        <v>924.9</v>
      </c>
      <c r="AQ13" s="48">
        <v>1178.0999999999999</v>
      </c>
      <c r="AR13" s="48">
        <v>1464.4</v>
      </c>
    </row>
    <row r="14" spans="1:44" s="3" customFormat="1" outlineLevel="1" x14ac:dyDescent="0.2">
      <c r="A14" s="9" t="s">
        <v>247</v>
      </c>
      <c r="B14" s="48"/>
      <c r="C14" s="48">
        <v>105.5</v>
      </c>
      <c r="D14" s="48">
        <v>65.199999999999989</v>
      </c>
      <c r="E14" s="48">
        <v>57.200000000000017</v>
      </c>
      <c r="F14" s="48">
        <v>73.400000000000006</v>
      </c>
      <c r="G14" s="48">
        <v>105.2</v>
      </c>
      <c r="H14" s="48">
        <v>136.5</v>
      </c>
      <c r="I14" s="48">
        <v>77.699999999999989</v>
      </c>
      <c r="J14" s="48">
        <v>116.80000000000001</v>
      </c>
      <c r="K14" s="48">
        <v>176.4</v>
      </c>
      <c r="L14" s="48">
        <v>156.9</v>
      </c>
      <c r="M14" s="48">
        <v>170.5</v>
      </c>
      <c r="N14" s="48">
        <v>184.59999999999997</v>
      </c>
      <c r="O14" s="48">
        <v>202.6</v>
      </c>
      <c r="P14" s="48">
        <v>183.79999999999998</v>
      </c>
      <c r="Q14" s="48">
        <v>181.30000000000007</v>
      </c>
      <c r="R14" s="48">
        <v>184.09999999999991</v>
      </c>
      <c r="S14" s="48">
        <v>176.5</v>
      </c>
      <c r="T14" s="48">
        <v>191.10000000000002</v>
      </c>
      <c r="U14" s="48">
        <v>179.5</v>
      </c>
      <c r="V14" s="48">
        <v>222.60000000000002</v>
      </c>
      <c r="W14" s="48">
        <v>176.3</v>
      </c>
      <c r="X14" s="48">
        <v>189.5</v>
      </c>
      <c r="Y14" s="48">
        <v>199.2</v>
      </c>
      <c r="Z14" s="48">
        <v>227.39999999999998</v>
      </c>
      <c r="AA14" s="48">
        <v>212.7</v>
      </c>
      <c r="AB14" s="48">
        <v>217.6</v>
      </c>
      <c r="AC14" s="48">
        <v>214.6</v>
      </c>
      <c r="AD14" s="48">
        <v>214.70000000000005</v>
      </c>
      <c r="AE14" s="48">
        <v>291.2</v>
      </c>
      <c r="AF14" s="48">
        <v>249.1</v>
      </c>
      <c r="AG14" s="48">
        <v>297.70000000000005</v>
      </c>
      <c r="AH14" s="48">
        <v>272.60000000000002</v>
      </c>
      <c r="AI14" s="48">
        <v>274</v>
      </c>
      <c r="AJ14" s="48">
        <v>309.39999999999998</v>
      </c>
      <c r="AK14" s="48">
        <v>295.60000000000002</v>
      </c>
      <c r="AL14" s="48">
        <v>306.8</v>
      </c>
      <c r="AM14" s="48">
        <v>347.7</v>
      </c>
      <c r="AN14" s="48">
        <v>263.60000000000002</v>
      </c>
      <c r="AO14" s="48">
        <v>248.80000000000007</v>
      </c>
      <c r="AP14" s="48">
        <v>258.10000000000002</v>
      </c>
      <c r="AQ14" s="48">
        <v>281</v>
      </c>
      <c r="AR14" s="48">
        <v>340.5</v>
      </c>
    </row>
    <row r="15" spans="1:44" s="3" customFormat="1" outlineLevel="1" x14ac:dyDescent="0.2">
      <c r="A15" s="9" t="s">
        <v>248</v>
      </c>
      <c r="B15" s="48"/>
      <c r="C15" s="48">
        <v>123.4</v>
      </c>
      <c r="D15" s="48">
        <v>97.199999999999989</v>
      </c>
      <c r="E15" s="48">
        <v>148.70000000000002</v>
      </c>
      <c r="F15" s="48">
        <v>126.80000000000001</v>
      </c>
      <c r="G15" s="48">
        <v>126</v>
      </c>
      <c r="H15" s="48">
        <v>126.30000000000001</v>
      </c>
      <c r="I15" s="48">
        <v>121.5</v>
      </c>
      <c r="J15" s="48">
        <v>122.39999999999998</v>
      </c>
      <c r="K15" s="48">
        <v>127.2</v>
      </c>
      <c r="L15" s="48">
        <v>127.2</v>
      </c>
      <c r="M15" s="48">
        <v>133.99999999999997</v>
      </c>
      <c r="N15" s="48">
        <v>138.30000000000007</v>
      </c>
      <c r="O15" s="48">
        <v>152.69999999999999</v>
      </c>
      <c r="P15" s="48">
        <v>156.30000000000001</v>
      </c>
      <c r="Q15" s="48">
        <v>160.89999999999998</v>
      </c>
      <c r="R15" s="48">
        <v>166.39999999999998</v>
      </c>
      <c r="S15" s="48">
        <v>156.5</v>
      </c>
      <c r="T15" s="48">
        <v>164.60000000000002</v>
      </c>
      <c r="U15" s="48">
        <v>158.69999999999999</v>
      </c>
      <c r="V15" s="48">
        <v>150.90000000000003</v>
      </c>
      <c r="W15" s="48">
        <v>169.2</v>
      </c>
      <c r="X15" s="48">
        <v>175.6</v>
      </c>
      <c r="Y15" s="48">
        <v>168.1</v>
      </c>
      <c r="Z15" s="48">
        <v>183</v>
      </c>
      <c r="AA15" s="48">
        <v>197.6</v>
      </c>
      <c r="AB15" s="48">
        <v>199.8</v>
      </c>
      <c r="AC15" s="48">
        <v>199.3</v>
      </c>
      <c r="AD15" s="48">
        <v>305.09999999999991</v>
      </c>
      <c r="AE15" s="48">
        <v>210.9</v>
      </c>
      <c r="AF15" s="48">
        <v>216.6</v>
      </c>
      <c r="AG15" s="48">
        <v>241.39999999999998</v>
      </c>
      <c r="AH15" s="48">
        <v>287.8</v>
      </c>
      <c r="AI15" s="48">
        <v>246.7</v>
      </c>
      <c r="AJ15" s="48">
        <v>263.60000000000002</v>
      </c>
      <c r="AK15" s="48">
        <v>320.7</v>
      </c>
      <c r="AL15" s="48">
        <v>302.60000000000002</v>
      </c>
      <c r="AM15" s="48">
        <v>288</v>
      </c>
      <c r="AN15" s="48">
        <v>270.2</v>
      </c>
      <c r="AO15" s="48">
        <v>301.59999999999991</v>
      </c>
      <c r="AP15" s="48">
        <v>361.4</v>
      </c>
      <c r="AQ15" s="48">
        <v>400.1</v>
      </c>
      <c r="AR15" s="48">
        <v>385.5</v>
      </c>
    </row>
    <row r="16" spans="1:44" s="3" customFormat="1" outlineLevel="1" x14ac:dyDescent="0.2">
      <c r="A16" s="9" t="s">
        <v>412</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v>180.3</v>
      </c>
      <c r="AM16" s="48">
        <v>186.4</v>
      </c>
      <c r="AN16" s="48">
        <v>183.1</v>
      </c>
      <c r="AO16" s="48">
        <v>160</v>
      </c>
      <c r="AP16" s="48">
        <v>217.9</v>
      </c>
      <c r="AQ16" s="48">
        <v>235.6</v>
      </c>
      <c r="AR16" s="48">
        <v>358.5</v>
      </c>
    </row>
    <row r="17" spans="1:44" s="3" customFormat="1" outlineLevel="1" x14ac:dyDescent="0.2">
      <c r="A17" s="9" t="s">
        <v>66</v>
      </c>
      <c r="B17" s="48"/>
      <c r="C17" s="48">
        <v>35.5</v>
      </c>
      <c r="D17" s="48">
        <v>67</v>
      </c>
      <c r="E17" s="48">
        <v>10.599999999999994</v>
      </c>
      <c r="F17" s="48">
        <v>49.800000000000011</v>
      </c>
      <c r="G17" s="48">
        <v>35.9</v>
      </c>
      <c r="H17" s="48">
        <v>-19.099999999999998</v>
      </c>
      <c r="I17" s="48">
        <v>-1.6000000000000014</v>
      </c>
      <c r="J17" s="48">
        <v>19.3</v>
      </c>
      <c r="K17" s="48">
        <v>15.5</v>
      </c>
      <c r="L17" s="48">
        <v>42.5</v>
      </c>
      <c r="M17" s="48">
        <v>11.700000000000003</v>
      </c>
      <c r="N17" s="48">
        <v>87.09999999999998</v>
      </c>
      <c r="O17" s="48">
        <v>39.5</v>
      </c>
      <c r="P17" s="48">
        <v>13.599999999999994</v>
      </c>
      <c r="Q17" s="48">
        <v>23.900000000000006</v>
      </c>
      <c r="R17" s="48">
        <v>48</v>
      </c>
      <c r="S17" s="48">
        <v>28.8</v>
      </c>
      <c r="T17" s="48">
        <v>19.2</v>
      </c>
      <c r="U17" s="48">
        <v>31.099999999999994</v>
      </c>
      <c r="V17" s="48">
        <v>70.200000000000017</v>
      </c>
      <c r="W17" s="48">
        <v>84.1</v>
      </c>
      <c r="X17" s="48">
        <v>96.4</v>
      </c>
      <c r="Y17" s="48">
        <v>145.1</v>
      </c>
      <c r="Z17" s="48">
        <v>159.79999999999995</v>
      </c>
      <c r="AA17" s="48">
        <v>139.4</v>
      </c>
      <c r="AB17" s="48">
        <v>68.900000000000006</v>
      </c>
      <c r="AC17" s="48">
        <v>68.099999999999994</v>
      </c>
      <c r="AD17" s="48">
        <v>47.300000000000011</v>
      </c>
      <c r="AE17" s="48">
        <v>213.5</v>
      </c>
      <c r="AF17" s="48">
        <v>288.60000000000002</v>
      </c>
      <c r="AG17" s="48">
        <v>157.29999999999995</v>
      </c>
      <c r="AH17" s="48">
        <v>207.6</v>
      </c>
      <c r="AI17" s="48">
        <v>191.3</v>
      </c>
      <c r="AJ17" s="48">
        <v>351</v>
      </c>
      <c r="AK17" s="48">
        <v>416.2</v>
      </c>
      <c r="AL17" s="48">
        <v>214.4</v>
      </c>
      <c r="AM17" s="48">
        <v>296.39999999999998</v>
      </c>
      <c r="AN17" s="48">
        <v>811</v>
      </c>
      <c r="AO17" s="48"/>
      <c r="AP17" s="48"/>
      <c r="AQ17" s="48">
        <v>133.9</v>
      </c>
      <c r="AR17" s="48">
        <v>188.1</v>
      </c>
    </row>
    <row r="18" spans="1:44" s="3" customFormat="1" x14ac:dyDescent="0.2">
      <c r="A18" s="3" t="s">
        <v>230</v>
      </c>
      <c r="B18" s="46"/>
      <c r="C18" s="46">
        <v>2478.1</v>
      </c>
      <c r="D18" s="46">
        <v>2833.2999999999997</v>
      </c>
      <c r="E18" s="46">
        <v>2738.9000000000005</v>
      </c>
      <c r="F18" s="46">
        <v>3188.2</v>
      </c>
      <c r="G18" s="46">
        <v>2381.8000000000002</v>
      </c>
      <c r="H18" s="46">
        <v>2993.7</v>
      </c>
      <c r="I18" s="46">
        <v>3390.6000000000004</v>
      </c>
      <c r="J18" s="46">
        <v>5223.6000000000004</v>
      </c>
      <c r="K18" s="46">
        <v>7299.6999999999989</v>
      </c>
      <c r="L18" s="46">
        <v>5931.3000000000011</v>
      </c>
      <c r="M18" s="46">
        <v>6308.2000000000007</v>
      </c>
      <c r="N18" s="46">
        <v>7510.7999999999993</v>
      </c>
      <c r="O18" s="46">
        <v>6823.9</v>
      </c>
      <c r="P18" s="46">
        <v>5955.1</v>
      </c>
      <c r="Q18" s="46">
        <v>5011.0999999999985</v>
      </c>
      <c r="R18" s="46">
        <v>4940.5000000000036</v>
      </c>
      <c r="S18" s="46">
        <v>4537.7</v>
      </c>
      <c r="T18" s="46">
        <v>3687</v>
      </c>
      <c r="U18" s="46">
        <v>3850.6</v>
      </c>
      <c r="V18" s="46">
        <v>3964.9000000000015</v>
      </c>
      <c r="W18" s="46">
        <v>4430.7</v>
      </c>
      <c r="X18" s="46">
        <v>4719.6000000000004</v>
      </c>
      <c r="Y18" s="46">
        <v>4577</v>
      </c>
      <c r="Z18" s="46">
        <v>4204.9000000000015</v>
      </c>
      <c r="AA18" s="46">
        <v>3950.2</v>
      </c>
      <c r="AB18" s="46">
        <v>3385.5</v>
      </c>
      <c r="AC18" s="46">
        <v>3163.8</v>
      </c>
      <c r="AD18" s="46">
        <v>3134.7999999999975</v>
      </c>
      <c r="AE18" s="46">
        <v>3503.7</v>
      </c>
      <c r="AF18" s="46">
        <v>4404.1000000000004</v>
      </c>
      <c r="AG18" s="46">
        <v>3490.9999999999991</v>
      </c>
      <c r="AH18" s="46">
        <v>3879</v>
      </c>
      <c r="AI18" s="46">
        <v>3203.8</v>
      </c>
      <c r="AJ18" s="46">
        <v>3424.5</v>
      </c>
      <c r="AK18" s="46">
        <v>3488.3</v>
      </c>
      <c r="AL18" s="46"/>
      <c r="AM18" s="46">
        <v>0</v>
      </c>
      <c r="AN18" s="46">
        <v>0</v>
      </c>
      <c r="AO18" s="46"/>
      <c r="AP18" s="46"/>
      <c r="AQ18" s="46">
        <v>0</v>
      </c>
      <c r="AR18" s="46">
        <v>0</v>
      </c>
    </row>
    <row r="19" spans="1:44" s="3" customFormat="1" outlineLevel="1" x14ac:dyDescent="0.2">
      <c r="A19" s="9" t="s">
        <v>313</v>
      </c>
      <c r="B19" s="48"/>
      <c r="C19" s="48">
        <v>177.6</v>
      </c>
      <c r="D19" s="48">
        <v>63.200000000000017</v>
      </c>
      <c r="E19" s="48">
        <v>87.099999999999966</v>
      </c>
      <c r="F19" s="48">
        <v>399.30000000000007</v>
      </c>
      <c r="G19" s="48">
        <v>46.2</v>
      </c>
      <c r="H19" s="48">
        <v>184.60000000000002</v>
      </c>
      <c r="I19" s="48">
        <v>183.2</v>
      </c>
      <c r="J19" s="48">
        <v>67.5</v>
      </c>
      <c r="K19" s="48">
        <v>351.9</v>
      </c>
      <c r="L19" s="48">
        <v>289.20000000000005</v>
      </c>
      <c r="M19" s="48">
        <v>15.399999999999977</v>
      </c>
      <c r="N19" s="48">
        <v>-47</v>
      </c>
      <c r="O19" s="48">
        <v>-10.499999999999998</v>
      </c>
      <c r="P19" s="48">
        <v>7.5000000000000027</v>
      </c>
      <c r="Q19" s="48">
        <v>-0.70000000000000862</v>
      </c>
      <c r="R19" s="48">
        <v>0.10000000000000409</v>
      </c>
      <c r="S19" s="48">
        <v>-3.3</v>
      </c>
      <c r="T19" s="48">
        <v>-0.90000000000000036</v>
      </c>
      <c r="U19" s="48">
        <v>-0.20000000000000018</v>
      </c>
      <c r="V19" s="48">
        <v>-0.5</v>
      </c>
      <c r="W19" s="48">
        <v>53.8</v>
      </c>
      <c r="X19" s="48">
        <v>49.9</v>
      </c>
      <c r="Y19" s="48">
        <v>31.3</v>
      </c>
      <c r="Z19" s="48">
        <v>10.099999999999994</v>
      </c>
      <c r="AA19" s="48">
        <v>67.2</v>
      </c>
      <c r="AB19" s="48">
        <v>77.8</v>
      </c>
      <c r="AC19" s="48">
        <v>145.30000000000001</v>
      </c>
      <c r="AD19" s="48">
        <v>116</v>
      </c>
      <c r="AE19" s="48">
        <v>-202.70000000000005</v>
      </c>
      <c r="AF19" s="48">
        <v>472.1</v>
      </c>
      <c r="AG19" s="48">
        <v>114.5</v>
      </c>
      <c r="AH19" s="48">
        <v>175.8</v>
      </c>
      <c r="AI19" s="48">
        <v>-46.3</v>
      </c>
      <c r="AJ19" s="48">
        <v>215</v>
      </c>
      <c r="AK19" s="48">
        <v>135.80000000000001</v>
      </c>
      <c r="AL19" s="48"/>
      <c r="AM19" s="48">
        <v>0</v>
      </c>
      <c r="AN19" s="48">
        <v>0</v>
      </c>
      <c r="AO19" s="48"/>
      <c r="AP19" s="48"/>
      <c r="AQ19" s="48">
        <v>0</v>
      </c>
      <c r="AR19" s="48">
        <v>0</v>
      </c>
    </row>
    <row r="20" spans="1:44" s="3" customFormat="1" outlineLevel="1" x14ac:dyDescent="0.2">
      <c r="A20" s="58" t="s">
        <v>249</v>
      </c>
      <c r="B20" s="49"/>
      <c r="C20" s="49">
        <v>213.9</v>
      </c>
      <c r="D20" s="49">
        <v>102.1</v>
      </c>
      <c r="E20" s="49">
        <v>105.30000000000001</v>
      </c>
      <c r="F20" s="49">
        <v>211.09999999999997</v>
      </c>
      <c r="G20" s="49">
        <v>263.3</v>
      </c>
      <c r="H20" s="49">
        <v>228.3</v>
      </c>
      <c r="I20" s="49">
        <v>230.60000000000002</v>
      </c>
      <c r="J20" s="49">
        <v>229.89999999999998</v>
      </c>
      <c r="K20" s="49">
        <v>215.2</v>
      </c>
      <c r="L20" s="49">
        <v>204.40000000000003</v>
      </c>
      <c r="M20" s="49">
        <v>53.5</v>
      </c>
      <c r="N20" s="49">
        <v>66</v>
      </c>
      <c r="O20" s="49">
        <v>0</v>
      </c>
      <c r="P20" s="49">
        <v>0</v>
      </c>
      <c r="Q20" s="49">
        <v>0</v>
      </c>
      <c r="R20" s="49">
        <v>0.9</v>
      </c>
      <c r="S20" s="49">
        <v>0.8</v>
      </c>
      <c r="T20" s="49">
        <v>-0.8</v>
      </c>
      <c r="U20" s="49">
        <v>0</v>
      </c>
      <c r="V20" s="49">
        <v>0</v>
      </c>
      <c r="W20" s="49">
        <v>49</v>
      </c>
      <c r="X20" s="49">
        <v>38</v>
      </c>
      <c r="Y20" s="49">
        <v>48.1</v>
      </c>
      <c r="Z20" s="49">
        <v>18.900000000000006</v>
      </c>
      <c r="AA20" s="49">
        <v>31.1</v>
      </c>
      <c r="AB20" s="49">
        <v>40.299999999999997</v>
      </c>
      <c r="AC20" s="49">
        <v>77.900000000000006</v>
      </c>
      <c r="AD20" s="49">
        <v>105.79999999999998</v>
      </c>
      <c r="AE20" s="49">
        <v>111.8</v>
      </c>
      <c r="AF20" s="49">
        <v>121.8</v>
      </c>
      <c r="AG20" s="49">
        <v>122.79999999999998</v>
      </c>
      <c r="AH20" s="49">
        <v>101.1</v>
      </c>
      <c r="AI20" s="49">
        <v>122.3</v>
      </c>
      <c r="AJ20" s="49">
        <v>127.4</v>
      </c>
      <c r="AK20" s="49">
        <v>119.3</v>
      </c>
      <c r="AL20" s="49"/>
      <c r="AM20" s="49">
        <v>0</v>
      </c>
      <c r="AN20" s="49">
        <v>0</v>
      </c>
      <c r="AO20" s="49"/>
      <c r="AP20" s="49"/>
      <c r="AQ20" s="49">
        <v>0</v>
      </c>
      <c r="AR20" s="49">
        <v>0</v>
      </c>
    </row>
    <row r="21" spans="1:44" s="3" customFormat="1" outlineLevel="1" x14ac:dyDescent="0.2">
      <c r="A21" s="58" t="s">
        <v>342</v>
      </c>
      <c r="B21" s="49"/>
      <c r="C21" s="49">
        <v>-36.299999999999997</v>
      </c>
      <c r="D21" s="49">
        <v>-38.900000000000006</v>
      </c>
      <c r="E21" s="49">
        <v>-18.200000000000003</v>
      </c>
      <c r="F21" s="49">
        <v>188.3</v>
      </c>
      <c r="G21" s="49">
        <v>-217.1</v>
      </c>
      <c r="H21" s="49">
        <v>-43.700000000000017</v>
      </c>
      <c r="I21" s="49">
        <v>-47.399999999999977</v>
      </c>
      <c r="J21" s="49">
        <v>-162.40000000000003</v>
      </c>
      <c r="K21" s="49">
        <v>136.70000000000002</v>
      </c>
      <c r="L21" s="49">
        <v>84.799999999999983</v>
      </c>
      <c r="M21" s="49">
        <v>-38.100000000000023</v>
      </c>
      <c r="N21" s="49">
        <v>-112.99999999999994</v>
      </c>
      <c r="O21" s="49">
        <v>-10.499999999999998</v>
      </c>
      <c r="P21" s="49">
        <v>7.5000000000000027</v>
      </c>
      <c r="Q21" s="49">
        <v>-0.70000000000000862</v>
      </c>
      <c r="R21" s="49">
        <v>-0.79999999999999583</v>
      </c>
      <c r="S21" s="49">
        <v>-4.0999999999999996</v>
      </c>
      <c r="T21" s="49">
        <v>-0.10000000000000053</v>
      </c>
      <c r="U21" s="49">
        <v>-0.20000000000000018</v>
      </c>
      <c r="V21" s="49">
        <v>-0.5</v>
      </c>
      <c r="W21" s="49">
        <v>4.8</v>
      </c>
      <c r="X21" s="49">
        <v>11.9</v>
      </c>
      <c r="Y21" s="49">
        <v>-16.8</v>
      </c>
      <c r="Z21" s="49">
        <v>-8.7999999999999989</v>
      </c>
      <c r="AA21" s="49">
        <v>36.1</v>
      </c>
      <c r="AB21" s="49">
        <v>37.5</v>
      </c>
      <c r="AC21" s="49">
        <v>67.400000000000006</v>
      </c>
      <c r="AD21" s="49">
        <v>10.200000000000017</v>
      </c>
      <c r="AE21" s="49">
        <v>-314.50000000000006</v>
      </c>
      <c r="AF21" s="49">
        <v>350.3</v>
      </c>
      <c r="AG21" s="49">
        <v>-8.2999999999999972</v>
      </c>
      <c r="AH21" s="49">
        <v>74.7</v>
      </c>
      <c r="AI21" s="49">
        <v>-168.6</v>
      </c>
      <c r="AJ21" s="49">
        <v>87.6</v>
      </c>
      <c r="AK21" s="49">
        <v>16.5</v>
      </c>
      <c r="AL21" s="49"/>
      <c r="AM21" s="49">
        <v>0</v>
      </c>
      <c r="AN21" s="49">
        <v>0</v>
      </c>
      <c r="AO21" s="49"/>
      <c r="AP21" s="49"/>
      <c r="AQ21" s="49">
        <v>0</v>
      </c>
      <c r="AR21" s="49">
        <v>0</v>
      </c>
    </row>
    <row r="22" spans="1:44" s="3" customFormat="1" outlineLevel="1" x14ac:dyDescent="0.2">
      <c r="A22" s="9" t="s">
        <v>343</v>
      </c>
      <c r="B22" s="48"/>
      <c r="C22" s="48">
        <v>2300.5</v>
      </c>
      <c r="D22" s="48">
        <v>2770.1000000000004</v>
      </c>
      <c r="E22" s="48">
        <v>2651.7999999999993</v>
      </c>
      <c r="F22" s="48">
        <v>2788.8999999999996</v>
      </c>
      <c r="G22" s="48">
        <v>2335.6</v>
      </c>
      <c r="H22" s="48">
        <v>2809.1</v>
      </c>
      <c r="I22" s="48">
        <v>3207.4000000000005</v>
      </c>
      <c r="J22" s="48">
        <v>5156.1000000000004</v>
      </c>
      <c r="K22" s="48">
        <v>6947.7999999999993</v>
      </c>
      <c r="L22" s="48">
        <v>5642.1</v>
      </c>
      <c r="M22" s="48">
        <v>6292.8000000000011</v>
      </c>
      <c r="N22" s="48">
        <v>7557.7999999999993</v>
      </c>
      <c r="O22" s="48">
        <v>6834.4</v>
      </c>
      <c r="P22" s="48">
        <v>5947.6</v>
      </c>
      <c r="Q22" s="48">
        <v>5011.7999999999993</v>
      </c>
      <c r="R22" s="48">
        <v>4940.4000000000015</v>
      </c>
      <c r="S22" s="48">
        <v>4541</v>
      </c>
      <c r="T22" s="48">
        <v>3687.8999999999996</v>
      </c>
      <c r="U22" s="48">
        <v>3850.8000000000011</v>
      </c>
      <c r="V22" s="48">
        <v>3965.3999999999996</v>
      </c>
      <c r="W22" s="48">
        <v>4376.8999999999996</v>
      </c>
      <c r="X22" s="48">
        <v>4669.7</v>
      </c>
      <c r="Y22" s="48">
        <v>4545.7</v>
      </c>
      <c r="Z22" s="48">
        <v>4194.7999999999993</v>
      </c>
      <c r="AA22" s="48">
        <v>3883</v>
      </c>
      <c r="AB22" s="48">
        <v>3307.7</v>
      </c>
      <c r="AC22" s="48">
        <v>3018.5</v>
      </c>
      <c r="AD22" s="48">
        <v>3018.7999999999975</v>
      </c>
      <c r="AE22" s="48">
        <v>3706.3999999999996</v>
      </c>
      <c r="AF22" s="48">
        <v>3932</v>
      </c>
      <c r="AG22" s="48">
        <v>3376.5</v>
      </c>
      <c r="AH22" s="48">
        <v>3703.2</v>
      </c>
      <c r="AI22" s="48">
        <v>3250.1</v>
      </c>
      <c r="AJ22" s="48">
        <v>3209.5</v>
      </c>
      <c r="AK22" s="48">
        <v>3352.5</v>
      </c>
      <c r="AL22" s="48"/>
      <c r="AM22" s="48">
        <v>0</v>
      </c>
      <c r="AN22" s="48">
        <v>0</v>
      </c>
      <c r="AO22" s="48"/>
      <c r="AP22" s="48"/>
      <c r="AQ22" s="48">
        <v>0</v>
      </c>
      <c r="AR22" s="48">
        <v>0</v>
      </c>
    </row>
    <row r="23" spans="1:44" s="3" customFormat="1" outlineLevel="1" x14ac:dyDescent="0.2">
      <c r="A23" s="57" t="s">
        <v>355</v>
      </c>
      <c r="B23" s="49"/>
      <c r="C23" s="49">
        <v>1132.5</v>
      </c>
      <c r="D23" s="49">
        <v>1286.5999999999999</v>
      </c>
      <c r="E23" s="49">
        <v>1422.9</v>
      </c>
      <c r="F23" s="49">
        <v>1457.1000000000004</v>
      </c>
      <c r="G23" s="49">
        <v>1429.4</v>
      </c>
      <c r="H23" s="49">
        <v>1361.9</v>
      </c>
      <c r="I23" s="49">
        <v>1479</v>
      </c>
      <c r="J23" s="49">
        <v>1640.5</v>
      </c>
      <c r="K23" s="49">
        <v>1863.3999999999999</v>
      </c>
      <c r="L23" s="49">
        <v>2576.5000000000009</v>
      </c>
      <c r="M23" s="49">
        <v>3609.8999999999996</v>
      </c>
      <c r="N23" s="49">
        <v>3880.2999999999984</v>
      </c>
      <c r="O23" s="49">
        <v>3890.2999999999997</v>
      </c>
      <c r="P23" s="49">
        <v>4009.6999999999994</v>
      </c>
      <c r="Q23" s="49">
        <v>3890.6000000000013</v>
      </c>
      <c r="R23" s="49">
        <v>3721.8000000000011</v>
      </c>
      <c r="S23" s="49">
        <v>3675.9</v>
      </c>
      <c r="T23" s="49">
        <v>3051.2000000000003</v>
      </c>
      <c r="U23" s="49">
        <v>2837</v>
      </c>
      <c r="V23" s="49">
        <v>2827.6000000000004</v>
      </c>
      <c r="W23" s="49">
        <v>3119.6</v>
      </c>
      <c r="X23" s="49">
        <v>3231.7</v>
      </c>
      <c r="Y23" s="49">
        <v>3115.1</v>
      </c>
      <c r="Z23" s="49">
        <v>2869.8999999999996</v>
      </c>
      <c r="AA23" s="49">
        <v>2568.5</v>
      </c>
      <c r="AB23" s="49">
        <v>2465.9</v>
      </c>
      <c r="AC23" s="49">
        <v>2162.3000000000002</v>
      </c>
      <c r="AD23" s="49">
        <v>2332.4999999999991</v>
      </c>
      <c r="AE23" s="49">
        <v>2222.2999999999997</v>
      </c>
      <c r="AF23" s="49">
        <v>2197.1</v>
      </c>
      <c r="AG23" s="49">
        <v>2228.1000000000004</v>
      </c>
      <c r="AH23" s="49">
        <v>2134.8000000000002</v>
      </c>
      <c r="AI23" s="49">
        <v>1982.8</v>
      </c>
      <c r="AJ23" s="49">
        <v>2018.9</v>
      </c>
      <c r="AK23" s="49">
        <v>2209.1</v>
      </c>
      <c r="AL23" s="49"/>
      <c r="AM23" s="49">
        <v>0</v>
      </c>
      <c r="AN23" s="49">
        <v>0</v>
      </c>
      <c r="AO23" s="49"/>
      <c r="AP23" s="49"/>
      <c r="AQ23" s="49">
        <v>0</v>
      </c>
      <c r="AR23" s="49">
        <v>0</v>
      </c>
    </row>
    <row r="24" spans="1:44" s="3" customFormat="1" outlineLevel="1" x14ac:dyDescent="0.2">
      <c r="A24" s="57" t="s">
        <v>250</v>
      </c>
      <c r="B24" s="49"/>
      <c r="C24" s="49">
        <v>1158.8</v>
      </c>
      <c r="D24" s="49">
        <v>1482.3</v>
      </c>
      <c r="E24" s="49">
        <v>1228.5</v>
      </c>
      <c r="F24" s="49">
        <v>1331.7999999999997</v>
      </c>
      <c r="G24" s="49">
        <v>906.2</v>
      </c>
      <c r="H24" s="49">
        <v>1447.2</v>
      </c>
      <c r="I24" s="49">
        <v>1728.5</v>
      </c>
      <c r="J24" s="49">
        <v>3515.4999999999995</v>
      </c>
      <c r="K24" s="49">
        <v>5084.3999999999996</v>
      </c>
      <c r="L24" s="49">
        <v>3065.5999999999995</v>
      </c>
      <c r="M24" s="49">
        <v>2682.9000000000005</v>
      </c>
      <c r="N24" s="49">
        <v>3677.5</v>
      </c>
      <c r="O24" s="49">
        <v>2944.1</v>
      </c>
      <c r="P24" s="49">
        <v>1937.900000000001</v>
      </c>
      <c r="Q24" s="49">
        <v>1121.1999999999989</v>
      </c>
      <c r="R24" s="49">
        <v>1218.6000000000004</v>
      </c>
      <c r="S24" s="49">
        <v>865.1</v>
      </c>
      <c r="T24" s="49">
        <v>636.69999999999993</v>
      </c>
      <c r="U24" s="49">
        <v>1013.8</v>
      </c>
      <c r="V24" s="49">
        <v>1137.8000000000002</v>
      </c>
      <c r="W24" s="49">
        <v>1257.3</v>
      </c>
      <c r="X24" s="49">
        <v>1438</v>
      </c>
      <c r="Y24" s="49">
        <v>1430.6</v>
      </c>
      <c r="Z24" s="49">
        <v>1324.9000000000005</v>
      </c>
      <c r="AA24" s="49">
        <v>1314.5</v>
      </c>
      <c r="AB24" s="49">
        <v>841.8</v>
      </c>
      <c r="AC24" s="49">
        <v>856.2</v>
      </c>
      <c r="AD24" s="49">
        <v>686.29999999999973</v>
      </c>
      <c r="AE24" s="49">
        <v>1484.1000000000001</v>
      </c>
      <c r="AF24" s="49">
        <v>1734.9</v>
      </c>
      <c r="AG24" s="49">
        <v>1148.3999999999996</v>
      </c>
      <c r="AH24" s="49">
        <v>14.6</v>
      </c>
      <c r="AI24" s="49">
        <v>964.9</v>
      </c>
      <c r="AJ24" s="49">
        <v>932.4</v>
      </c>
      <c r="AK24" s="49">
        <v>922</v>
      </c>
      <c r="AL24" s="49"/>
      <c r="AM24" s="49">
        <v>0</v>
      </c>
      <c r="AN24" s="49">
        <v>0</v>
      </c>
      <c r="AO24" s="49"/>
      <c r="AP24" s="49"/>
      <c r="AQ24" s="49">
        <v>0</v>
      </c>
      <c r="AR24" s="49">
        <v>0</v>
      </c>
    </row>
    <row r="25" spans="1:44" s="3" customFormat="1" outlineLevel="1" x14ac:dyDescent="0.2">
      <c r="A25" s="57" t="s">
        <v>396</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v>1553.8</v>
      </c>
      <c r="AI25" s="49">
        <v>302.39999999999998</v>
      </c>
      <c r="AJ25" s="49">
        <v>258.2</v>
      </c>
      <c r="AK25" s="49">
        <v>221.4</v>
      </c>
      <c r="AL25" s="49"/>
      <c r="AM25" s="49">
        <v>0</v>
      </c>
      <c r="AN25" s="49">
        <v>0</v>
      </c>
      <c r="AO25" s="49"/>
      <c r="AP25" s="49"/>
      <c r="AQ25" s="49">
        <v>0</v>
      </c>
      <c r="AR25" s="49">
        <v>0</v>
      </c>
    </row>
    <row r="26" spans="1:44" s="3" customFormat="1" outlineLevel="1" x14ac:dyDescent="0.2">
      <c r="A26" s="58" t="s">
        <v>251</v>
      </c>
      <c r="B26" s="49"/>
      <c r="C26" s="49">
        <v>9.1999999999999993</v>
      </c>
      <c r="D26" s="49">
        <v>1.2000000000000011</v>
      </c>
      <c r="E26" s="49">
        <v>0.29999999999999893</v>
      </c>
      <c r="F26" s="49">
        <v>0.10000000000000142</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c r="X26" s="49">
        <v>0</v>
      </c>
      <c r="Y26" s="49">
        <v>0</v>
      </c>
      <c r="Z26" s="49">
        <v>0</v>
      </c>
      <c r="AA26" s="49">
        <v>0</v>
      </c>
      <c r="AB26" s="49">
        <v>0</v>
      </c>
      <c r="AC26" s="49">
        <v>0</v>
      </c>
      <c r="AD26" s="49">
        <v>0</v>
      </c>
      <c r="AE26" s="49">
        <v>0</v>
      </c>
      <c r="AF26" s="49">
        <v>0</v>
      </c>
      <c r="AG26" s="49">
        <v>0</v>
      </c>
      <c r="AH26" s="49">
        <v>0</v>
      </c>
      <c r="AI26" s="49">
        <v>0</v>
      </c>
      <c r="AJ26" s="49">
        <v>0</v>
      </c>
      <c r="AK26" s="49">
        <v>0</v>
      </c>
      <c r="AL26" s="49"/>
      <c r="AM26" s="49">
        <v>0</v>
      </c>
      <c r="AN26" s="49">
        <v>0</v>
      </c>
      <c r="AO26" s="49"/>
      <c r="AP26" s="49"/>
      <c r="AQ26" s="49">
        <v>0</v>
      </c>
      <c r="AR26" s="49">
        <v>0</v>
      </c>
    </row>
    <row r="27" spans="1:44" s="3" customFormat="1" x14ac:dyDescent="0.2">
      <c r="A27" s="3" t="s">
        <v>413</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v>4024.3</v>
      </c>
      <c r="AM27" s="46">
        <v>12213.9</v>
      </c>
      <c r="AN27" s="46">
        <v>10107.6</v>
      </c>
      <c r="AO27" s="46"/>
      <c r="AP27" s="46"/>
      <c r="AQ27" s="46">
        <v>13888.7</v>
      </c>
      <c r="AR27" s="46">
        <v>8758.8999999999978</v>
      </c>
    </row>
    <row r="28" spans="1:44" s="3" customFormat="1" outlineLevel="1" x14ac:dyDescent="0.2">
      <c r="A28" s="9" t="s">
        <v>414</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v>1396.6</v>
      </c>
      <c r="AM28" s="48">
        <v>9349.4</v>
      </c>
      <c r="AN28" s="48">
        <v>7235.9</v>
      </c>
      <c r="AO28" s="48"/>
      <c r="AP28" s="48"/>
      <c r="AQ28" s="48">
        <v>11326.9</v>
      </c>
      <c r="AR28" s="48">
        <v>6113.5000000000018</v>
      </c>
    </row>
    <row r="29" spans="1:44" s="3" customFormat="1" outlineLevel="1" x14ac:dyDescent="0.2">
      <c r="A29" s="9" t="s">
        <v>415</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2382.4</v>
      </c>
      <c r="AM29" s="48">
        <v>2484.6</v>
      </c>
      <c r="AN29" s="48">
        <v>2176.2000000000003</v>
      </c>
      <c r="AO29" s="48"/>
      <c r="AP29" s="48"/>
      <c r="AQ29" s="48">
        <v>2561.8000000000002</v>
      </c>
      <c r="AR29" s="48">
        <v>2645.3999999999996</v>
      </c>
    </row>
    <row r="30" spans="1:44" s="3" customFormat="1" outlineLevel="1" x14ac:dyDescent="0.2">
      <c r="A30" s="9" t="s">
        <v>416</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245.3</v>
      </c>
      <c r="AM30" s="48">
        <v>379.9</v>
      </c>
      <c r="AN30" s="48">
        <v>695.5</v>
      </c>
      <c r="AO30" s="48"/>
      <c r="AP30" s="48"/>
      <c r="AQ30" s="48">
        <v>0</v>
      </c>
      <c r="AR30" s="48">
        <v>0</v>
      </c>
    </row>
    <row r="31" spans="1:44" s="3" customFormat="1" x14ac:dyDescent="0.2">
      <c r="A31" s="3" t="s">
        <v>418</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v>70.5</v>
      </c>
      <c r="AM31" s="46">
        <v>72.599999999999994</v>
      </c>
      <c r="AN31" s="46">
        <v>50</v>
      </c>
      <c r="AO31" s="46"/>
      <c r="AP31" s="46"/>
      <c r="AQ31" s="46">
        <v>7.9</v>
      </c>
      <c r="AR31" s="46">
        <v>1.3999999999999995</v>
      </c>
    </row>
    <row r="32" spans="1:44" s="3" customFormat="1" outlineLevel="1" x14ac:dyDescent="0.2">
      <c r="A32" s="9" t="s">
        <v>417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70.5</v>
      </c>
      <c r="AM32" s="48">
        <v>72.599999999999994</v>
      </c>
      <c r="AN32" s="48">
        <v>50</v>
      </c>
      <c r="AO32" s="48"/>
      <c r="AP32" s="48"/>
      <c r="AQ32" s="48">
        <v>7.9</v>
      </c>
      <c r="AR32" s="48">
        <v>1.4000000000000004</v>
      </c>
    </row>
    <row r="33" spans="1:44" s="3" customFormat="1" x14ac:dyDescent="0.2">
      <c r="A33" s="3" t="s">
        <v>231</v>
      </c>
      <c r="B33" s="46"/>
      <c r="C33" s="46">
        <v>-0.4</v>
      </c>
      <c r="D33" s="46">
        <v>-0.70000000000000007</v>
      </c>
      <c r="E33" s="46">
        <v>-0.79999999999999982</v>
      </c>
      <c r="F33" s="46">
        <v>-3.4</v>
      </c>
      <c r="G33" s="46">
        <v>-69.5</v>
      </c>
      <c r="H33" s="46">
        <v>-307.7</v>
      </c>
      <c r="I33" s="46">
        <v>-128.69999999999999</v>
      </c>
      <c r="J33" s="46">
        <v>-24.900000000000034</v>
      </c>
      <c r="K33" s="46">
        <v>-0.9</v>
      </c>
      <c r="L33" s="46">
        <v>-74.5</v>
      </c>
      <c r="M33" s="46">
        <v>-20.5</v>
      </c>
      <c r="N33" s="46">
        <v>-27</v>
      </c>
      <c r="O33" s="46">
        <v>-8.3000000000000007</v>
      </c>
      <c r="P33" s="46">
        <v>-1.2999999999999989</v>
      </c>
      <c r="Q33" s="46">
        <v>-11.1</v>
      </c>
      <c r="R33" s="46">
        <v>-97.8</v>
      </c>
      <c r="S33" s="46">
        <v>-263.8</v>
      </c>
      <c r="T33" s="46">
        <v>-269.7</v>
      </c>
      <c r="U33" s="46">
        <v>-133.1</v>
      </c>
      <c r="V33" s="46">
        <v>-163.19999999999993</v>
      </c>
      <c r="W33" s="46">
        <v>-86.7</v>
      </c>
      <c r="X33" s="46">
        <v>-67.8</v>
      </c>
      <c r="Y33" s="46">
        <v>-111</v>
      </c>
      <c r="Z33" s="46">
        <v>-181</v>
      </c>
      <c r="AA33" s="46">
        <v>-546.70000000000005</v>
      </c>
      <c r="AB33" s="46">
        <v>-698.7</v>
      </c>
      <c r="AC33" s="46">
        <v>-765.6</v>
      </c>
      <c r="AD33" s="46">
        <v>-908.39999999999964</v>
      </c>
      <c r="AE33" s="46">
        <v>-652.6</v>
      </c>
      <c r="AF33" s="46">
        <v>-498</v>
      </c>
      <c r="AG33" s="46">
        <v>-393.90000000000009</v>
      </c>
      <c r="AH33" s="46">
        <v>-439.6</v>
      </c>
      <c r="AI33" s="46">
        <v>-345.3</v>
      </c>
      <c r="AJ33" s="46">
        <v>-304.5</v>
      </c>
      <c r="AK33" s="46">
        <v>-207.5</v>
      </c>
      <c r="AL33" s="46">
        <v>-332.8</v>
      </c>
      <c r="AM33" s="46">
        <v>-1325.8</v>
      </c>
      <c r="AN33" s="46">
        <v>-1076.8</v>
      </c>
      <c r="AO33" s="46"/>
      <c r="AP33" s="46"/>
      <c r="AQ33" s="46">
        <v>-194.8</v>
      </c>
      <c r="AR33" s="46">
        <v>-479.7</v>
      </c>
    </row>
    <row r="34" spans="1:44" s="3" customFormat="1" outlineLevel="1" x14ac:dyDescent="0.2">
      <c r="A34" s="9" t="s">
        <v>252</v>
      </c>
      <c r="B34" s="48"/>
      <c r="C34" s="48"/>
      <c r="D34" s="48"/>
      <c r="E34" s="48"/>
      <c r="F34" s="48"/>
      <c r="G34" s="48"/>
      <c r="H34" s="48"/>
      <c r="I34" s="48"/>
      <c r="J34" s="48"/>
      <c r="K34" s="48"/>
      <c r="L34" s="48"/>
      <c r="M34" s="48"/>
      <c r="N34" s="48"/>
      <c r="O34" s="48">
        <v>-4.3</v>
      </c>
      <c r="P34" s="48">
        <v>3.3</v>
      </c>
      <c r="Q34" s="48">
        <v>0</v>
      </c>
      <c r="R34" s="48">
        <v>-2.5</v>
      </c>
      <c r="S34" s="48">
        <v>-131.4</v>
      </c>
      <c r="T34" s="48">
        <v>-251.6</v>
      </c>
      <c r="U34" s="48">
        <v>-83.8</v>
      </c>
      <c r="V34" s="48">
        <v>-47.599999999999966</v>
      </c>
      <c r="W34" s="48">
        <v>-53.6</v>
      </c>
      <c r="X34" s="48">
        <v>-24.5</v>
      </c>
      <c r="Y34" s="48">
        <v>-24.6</v>
      </c>
      <c r="Z34" s="48">
        <v>-52.400000000000006</v>
      </c>
      <c r="AA34" s="48">
        <v>-416.1</v>
      </c>
      <c r="AB34" s="48">
        <v>-577</v>
      </c>
      <c r="AC34" s="48">
        <v>-660.5</v>
      </c>
      <c r="AD34" s="48">
        <v>-824</v>
      </c>
      <c r="AE34" s="48">
        <v>-123.5</v>
      </c>
      <c r="AF34" s="48">
        <v>-15.4</v>
      </c>
      <c r="AG34" s="48">
        <v>0</v>
      </c>
      <c r="AH34" s="48">
        <v>0</v>
      </c>
      <c r="AI34" s="48">
        <v>-3.2</v>
      </c>
      <c r="AJ34" s="48">
        <v>-8.6999999999999993</v>
      </c>
      <c r="AK34" s="48">
        <v>-2.8</v>
      </c>
      <c r="AL34" s="48">
        <v>-0.1</v>
      </c>
      <c r="AM34" s="48">
        <v>-4.5</v>
      </c>
      <c r="AN34" s="48">
        <v>-12.5</v>
      </c>
      <c r="AO34" s="48"/>
      <c r="AP34" s="48"/>
      <c r="AQ34" s="48">
        <v>-61.4</v>
      </c>
      <c r="AR34" s="48">
        <v>-46.000000000000007</v>
      </c>
    </row>
    <row r="35" spans="1:44" s="3" customFormat="1" outlineLevel="1" x14ac:dyDescent="0.2">
      <c r="A35" s="9" t="s">
        <v>253</v>
      </c>
      <c r="B35" s="48"/>
      <c r="C35" s="48"/>
      <c r="D35" s="48"/>
      <c r="E35" s="48"/>
      <c r="F35" s="48"/>
      <c r="G35" s="48"/>
      <c r="H35" s="48"/>
      <c r="I35" s="48"/>
      <c r="J35" s="48"/>
      <c r="K35" s="48"/>
      <c r="L35" s="48"/>
      <c r="M35" s="48"/>
      <c r="N35" s="48"/>
      <c r="O35" s="48">
        <v>0</v>
      </c>
      <c r="P35" s="48">
        <v>0</v>
      </c>
      <c r="Q35" s="48">
        <v>-8.8000000000000007</v>
      </c>
      <c r="R35" s="48">
        <v>-92.2</v>
      </c>
      <c r="S35" s="48">
        <v>-121.9</v>
      </c>
      <c r="T35" s="48">
        <v>-15.299999999999983</v>
      </c>
      <c r="U35" s="48">
        <v>-24</v>
      </c>
      <c r="V35" s="48">
        <v>-4.7999999999999829</v>
      </c>
      <c r="W35" s="48">
        <v>-2.2999999999999998</v>
      </c>
      <c r="X35" s="48">
        <v>-5.0999999999999996</v>
      </c>
      <c r="Y35" s="48">
        <v>-4.9000000000000004</v>
      </c>
      <c r="Z35" s="48">
        <v>-5.3000000000000007</v>
      </c>
      <c r="AA35" s="48">
        <v>-13.8</v>
      </c>
      <c r="AB35" s="48">
        <v>-7.1</v>
      </c>
      <c r="AC35" s="48">
        <v>-2.8</v>
      </c>
      <c r="AD35" s="48">
        <v>-13.400000000000002</v>
      </c>
      <c r="AE35" s="48">
        <v>-10</v>
      </c>
      <c r="AF35" s="48">
        <v>-63.6</v>
      </c>
      <c r="AG35" s="48">
        <v>-46.2</v>
      </c>
      <c r="AH35" s="48">
        <v>-27</v>
      </c>
      <c r="AI35" s="48">
        <v>-8</v>
      </c>
      <c r="AJ35" s="48">
        <v>-21</v>
      </c>
      <c r="AK35" s="48">
        <v>-15.9</v>
      </c>
      <c r="AL35" s="48">
        <v>-85</v>
      </c>
      <c r="AM35" s="48">
        <v>-495.2</v>
      </c>
      <c r="AN35" s="48">
        <v>-93.199999999999989</v>
      </c>
      <c r="AO35" s="48"/>
      <c r="AP35" s="48"/>
      <c r="AQ35" s="48">
        <v>-102.4</v>
      </c>
      <c r="AR35" s="48">
        <v>-166.1</v>
      </c>
    </row>
    <row r="36" spans="1:44" s="3" customFormat="1" outlineLevel="1" x14ac:dyDescent="0.2">
      <c r="A36" s="9" t="s">
        <v>360</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v>-436.6</v>
      </c>
      <c r="AF36" s="48">
        <v>-349.7</v>
      </c>
      <c r="AG36" s="48">
        <v>-282.40000000000009</v>
      </c>
      <c r="AH36" s="48">
        <v>-367.2</v>
      </c>
      <c r="AI36" s="48">
        <v>-286.39999999999998</v>
      </c>
      <c r="AJ36" s="48">
        <v>-197.5</v>
      </c>
      <c r="AK36" s="48">
        <v>-141.9</v>
      </c>
      <c r="AL36" s="48">
        <v>-207.1</v>
      </c>
      <c r="AM36" s="48">
        <v>-593.20000000000005</v>
      </c>
      <c r="AN36" s="48">
        <v>-913.59999999999991</v>
      </c>
      <c r="AO36" s="48"/>
      <c r="AP36" s="48"/>
      <c r="AQ36" s="48">
        <v>-9</v>
      </c>
      <c r="AR36" s="48">
        <v>-0.1</v>
      </c>
    </row>
    <row r="37" spans="1:44" s="3" customFormat="1" outlineLevel="1" x14ac:dyDescent="0.2">
      <c r="A37" s="9" t="s">
        <v>322</v>
      </c>
      <c r="B37" s="48"/>
      <c r="C37" s="48"/>
      <c r="D37" s="48"/>
      <c r="E37" s="48"/>
      <c r="F37" s="48"/>
      <c r="G37" s="48"/>
      <c r="H37" s="48"/>
      <c r="I37" s="48"/>
      <c r="J37" s="48"/>
      <c r="K37" s="48"/>
      <c r="L37" s="48"/>
      <c r="M37" s="48"/>
      <c r="N37" s="48"/>
      <c r="O37" s="48">
        <v>-4.0000000000000009</v>
      </c>
      <c r="P37" s="48">
        <v>-4.5999999999999988</v>
      </c>
      <c r="Q37" s="48">
        <v>-2.2999999999999989</v>
      </c>
      <c r="R37" s="48">
        <v>-3.1</v>
      </c>
      <c r="S37" s="48">
        <v>-10.5</v>
      </c>
      <c r="T37" s="48">
        <v>-2.8</v>
      </c>
      <c r="U37" s="48">
        <v>-2.9</v>
      </c>
      <c r="V37" s="48">
        <v>-103.3</v>
      </c>
      <c r="W37" s="48">
        <v>-1.1000000000000001</v>
      </c>
      <c r="X37" s="48">
        <v>-18.2</v>
      </c>
      <c r="Y37" s="48">
        <v>-2.2000000000000002</v>
      </c>
      <c r="Z37" s="48">
        <v>18.900000000000002</v>
      </c>
      <c r="AA37" s="48">
        <v>-0.7</v>
      </c>
      <c r="AB37" s="48">
        <v>-1.4</v>
      </c>
      <c r="AC37" s="48">
        <v>-0.9</v>
      </c>
      <c r="AD37" s="48">
        <v>-1.8</v>
      </c>
      <c r="AE37" s="48">
        <v>-0.5</v>
      </c>
      <c r="AF37" s="48">
        <v>0</v>
      </c>
      <c r="AG37" s="48">
        <v>-9.9999999999999978E-2</v>
      </c>
      <c r="AH37" s="48">
        <v>0</v>
      </c>
      <c r="AI37" s="48">
        <v>-2.4</v>
      </c>
      <c r="AJ37" s="48">
        <v>-9.5</v>
      </c>
      <c r="AK37" s="48">
        <v>0</v>
      </c>
      <c r="AL37" s="48">
        <v>0</v>
      </c>
      <c r="AM37" s="48"/>
      <c r="AN37" s="48">
        <v>-0.1</v>
      </c>
      <c r="AO37" s="48"/>
      <c r="AP37" s="48"/>
      <c r="AQ37" s="48"/>
      <c r="AR37" s="48">
        <v>-2.6</v>
      </c>
    </row>
    <row r="38" spans="1:44" s="3" customFormat="1" outlineLevel="1" x14ac:dyDescent="0.2">
      <c r="A38" s="9" t="s">
        <v>321</v>
      </c>
      <c r="B38" s="48"/>
      <c r="C38" s="48"/>
      <c r="D38" s="48"/>
      <c r="E38" s="48"/>
      <c r="F38" s="48"/>
      <c r="G38" s="48"/>
      <c r="H38" s="48"/>
      <c r="I38" s="48"/>
      <c r="J38" s="48"/>
      <c r="K38" s="48"/>
      <c r="L38" s="48"/>
      <c r="M38" s="48"/>
      <c r="N38" s="48"/>
      <c r="O38" s="48"/>
      <c r="P38" s="48"/>
      <c r="Q38" s="48"/>
      <c r="R38" s="48"/>
      <c r="S38" s="48"/>
      <c r="T38" s="48"/>
      <c r="U38" s="48">
        <v>-22.4</v>
      </c>
      <c r="V38" s="48">
        <v>-7.5</v>
      </c>
      <c r="W38" s="48">
        <v>-29.7</v>
      </c>
      <c r="X38" s="48">
        <v>-20</v>
      </c>
      <c r="Y38" s="48">
        <v>-79.3</v>
      </c>
      <c r="Z38" s="48">
        <v>-142.29999999999998</v>
      </c>
      <c r="AA38" s="48">
        <v>-112.5</v>
      </c>
      <c r="AB38" s="48">
        <v>-110.3</v>
      </c>
      <c r="AC38" s="48">
        <v>-98.9</v>
      </c>
      <c r="AD38" s="48">
        <v>-67.5</v>
      </c>
      <c r="AE38" s="48">
        <v>-80.8</v>
      </c>
      <c r="AF38" s="48">
        <v>-63.7</v>
      </c>
      <c r="AG38" s="48">
        <v>-43.800000000000011</v>
      </c>
      <c r="AH38" s="48">
        <v>-24.2</v>
      </c>
      <c r="AI38" s="48">
        <v>-24.9</v>
      </c>
      <c r="AJ38" s="48">
        <v>-47.5</v>
      </c>
      <c r="AK38" s="48">
        <v>-25.7</v>
      </c>
      <c r="AL38" s="48">
        <v>-19.5</v>
      </c>
      <c r="AM38" s="48">
        <v>-212.6</v>
      </c>
      <c r="AN38" s="48">
        <v>-46.3</v>
      </c>
      <c r="AO38" s="48"/>
      <c r="AP38" s="48"/>
      <c r="AQ38" s="48">
        <v>-19.5</v>
      </c>
      <c r="AR38" s="48">
        <v>-263.7</v>
      </c>
    </row>
    <row r="39" spans="1:44" s="3" customFormat="1" outlineLevel="1" x14ac:dyDescent="0.2">
      <c r="A39" s="9" t="s">
        <v>323</v>
      </c>
      <c r="B39" s="48"/>
      <c r="C39" s="48"/>
      <c r="D39" s="48"/>
      <c r="E39" s="48"/>
      <c r="F39" s="48"/>
      <c r="G39" s="48"/>
      <c r="H39" s="48"/>
      <c r="I39" s="48"/>
      <c r="J39" s="48"/>
      <c r="K39" s="48"/>
      <c r="L39" s="48"/>
      <c r="M39" s="48"/>
      <c r="N39" s="48"/>
      <c r="O39" s="48"/>
      <c r="P39" s="48"/>
      <c r="Q39" s="48"/>
      <c r="R39" s="48"/>
      <c r="S39" s="48"/>
      <c r="T39" s="48"/>
      <c r="U39" s="48"/>
      <c r="V39" s="48"/>
      <c r="W39" s="48"/>
      <c r="X39" s="48"/>
      <c r="Y39" s="48"/>
      <c r="Z39" s="48">
        <v>0</v>
      </c>
      <c r="AA39" s="48">
        <v>-3.6</v>
      </c>
      <c r="AB39" s="48">
        <v>-2.9</v>
      </c>
      <c r="AC39" s="48">
        <v>-2.5</v>
      </c>
      <c r="AD39" s="48">
        <v>-1.7</v>
      </c>
      <c r="AE39" s="48">
        <v>-1.2</v>
      </c>
      <c r="AF39" s="48">
        <v>-5.6</v>
      </c>
      <c r="AG39" s="48">
        <v>-21.4</v>
      </c>
      <c r="AH39" s="48">
        <v>-21.2</v>
      </c>
      <c r="AI39" s="48">
        <v>-20.399999999999999</v>
      </c>
      <c r="AJ39" s="48">
        <v>-20.3</v>
      </c>
      <c r="AK39" s="48">
        <v>-21.2</v>
      </c>
      <c r="AL39" s="48">
        <v>-21.1</v>
      </c>
      <c r="AM39" s="48">
        <v>-20.3</v>
      </c>
      <c r="AN39" s="48">
        <v>-11.1</v>
      </c>
      <c r="AO39" s="48"/>
      <c r="AP39" s="48"/>
      <c r="AQ39" s="48">
        <v>-2.5</v>
      </c>
      <c r="AR39" s="48">
        <v>-1.2000000000000002</v>
      </c>
    </row>
    <row r="40" spans="1:44" s="3" customFormat="1" x14ac:dyDescent="0.2">
      <c r="A40" s="3" t="s">
        <v>345</v>
      </c>
      <c r="B40" s="46"/>
      <c r="C40" s="46">
        <v>-18</v>
      </c>
      <c r="D40" s="46">
        <v>-66.2</v>
      </c>
      <c r="E40" s="46">
        <v>-67.3</v>
      </c>
      <c r="F40" s="46">
        <v>-521</v>
      </c>
      <c r="G40" s="46">
        <v>-134.69999999999999</v>
      </c>
      <c r="H40" s="46">
        <v>-213.5</v>
      </c>
      <c r="I40" s="46">
        <v>-169.40000000000003</v>
      </c>
      <c r="J40" s="46">
        <v>-1070.5999999999999</v>
      </c>
      <c r="K40" s="46">
        <v>-25.400000000000006</v>
      </c>
      <c r="L40" s="46">
        <v>-209.79999999999993</v>
      </c>
      <c r="M40" s="46">
        <v>-226.60000000000002</v>
      </c>
      <c r="N40" s="46">
        <v>181.10000000000002</v>
      </c>
      <c r="O40" s="46">
        <v>103.9</v>
      </c>
      <c r="P40" s="46">
        <v>100.30000000000005</v>
      </c>
      <c r="Q40" s="46">
        <v>940.5</v>
      </c>
      <c r="R40" s="46">
        <v>280.59999999999991</v>
      </c>
      <c r="S40" s="46">
        <v>25.3</v>
      </c>
      <c r="T40" s="46">
        <v>624.1</v>
      </c>
      <c r="U40" s="46">
        <v>16</v>
      </c>
      <c r="V40" s="46">
        <v>350.4</v>
      </c>
      <c r="W40" s="46">
        <v>0</v>
      </c>
      <c r="X40" s="46">
        <v>0</v>
      </c>
      <c r="Y40" s="46">
        <v>0</v>
      </c>
      <c r="Z40" s="46">
        <v>0</v>
      </c>
      <c r="AA40" s="46">
        <v>0</v>
      </c>
      <c r="AB40" s="46">
        <v>0</v>
      </c>
      <c r="AC40" s="46">
        <v>0</v>
      </c>
      <c r="AD40" s="46">
        <v>0</v>
      </c>
      <c r="AE40" s="46">
        <v>0</v>
      </c>
      <c r="AF40" s="46">
        <v>0</v>
      </c>
      <c r="AG40" s="46">
        <v>0</v>
      </c>
      <c r="AH40" s="46">
        <v>0</v>
      </c>
      <c r="AI40" s="46">
        <v>0</v>
      </c>
      <c r="AJ40" s="46">
        <v>0</v>
      </c>
      <c r="AK40" s="46">
        <v>0</v>
      </c>
      <c r="AL40" s="46">
        <v>0</v>
      </c>
      <c r="AM40" s="46">
        <v>0</v>
      </c>
      <c r="AN40" s="46">
        <v>0</v>
      </c>
      <c r="AO40" s="46"/>
      <c r="AP40" s="46"/>
      <c r="AQ40" s="46">
        <v>0</v>
      </c>
      <c r="AR40" s="46">
        <v>0</v>
      </c>
    </row>
    <row r="41" spans="1:44" s="3" customFormat="1" x14ac:dyDescent="0.2">
      <c r="A41" s="3" t="s">
        <v>432</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v>-31.9</v>
      </c>
      <c r="AM41" s="46">
        <v>-2865.6</v>
      </c>
      <c r="AN41" s="46">
        <v>2615.5000000000005</v>
      </c>
      <c r="AO41" s="46"/>
      <c r="AP41" s="46"/>
      <c r="AQ41" s="46">
        <v>177.1</v>
      </c>
      <c r="AR41" s="46">
        <v>553.60000000000036</v>
      </c>
    </row>
    <row r="42" spans="1:44" s="3" customFormat="1" x14ac:dyDescent="0.2">
      <c r="A42" s="24" t="s">
        <v>344</v>
      </c>
      <c r="B42" s="46"/>
      <c r="C42" s="46">
        <v>0</v>
      </c>
      <c r="D42" s="46">
        <v>0</v>
      </c>
      <c r="E42" s="46">
        <v>0</v>
      </c>
      <c r="F42" s="46">
        <v>0</v>
      </c>
      <c r="G42" s="46">
        <v>0</v>
      </c>
      <c r="H42" s="46">
        <v>0</v>
      </c>
      <c r="I42" s="46">
        <v>0</v>
      </c>
      <c r="J42" s="46">
        <v>0</v>
      </c>
      <c r="K42" s="46">
        <v>0</v>
      </c>
      <c r="L42" s="46">
        <v>0</v>
      </c>
      <c r="M42" s="46">
        <v>0</v>
      </c>
      <c r="N42" s="46">
        <v>0</v>
      </c>
      <c r="O42" s="46">
        <v>0</v>
      </c>
      <c r="P42" s="46">
        <v>0</v>
      </c>
      <c r="Q42" s="46">
        <v>0</v>
      </c>
      <c r="R42" s="46">
        <v>0</v>
      </c>
      <c r="S42" s="46">
        <v>0</v>
      </c>
      <c r="T42" s="46">
        <v>0</v>
      </c>
      <c r="U42" s="46">
        <v>0</v>
      </c>
      <c r="V42" s="46">
        <v>0</v>
      </c>
      <c r="W42" s="46">
        <v>355.3</v>
      </c>
      <c r="X42" s="46">
        <v>-31.5</v>
      </c>
      <c r="Y42" s="46">
        <v>-2.8</v>
      </c>
      <c r="Z42" s="46">
        <v>-59</v>
      </c>
      <c r="AA42" s="46">
        <v>0.7</v>
      </c>
      <c r="AB42" s="46">
        <v>379.2</v>
      </c>
      <c r="AC42" s="46">
        <v>705.1</v>
      </c>
      <c r="AD42" s="46">
        <v>409.30000000000018</v>
      </c>
      <c r="AE42" s="46">
        <v>701.8</v>
      </c>
      <c r="AF42" s="46">
        <v>210.1</v>
      </c>
      <c r="AG42" s="46">
        <v>43.5</v>
      </c>
      <c r="AH42" s="46">
        <v>-24.5</v>
      </c>
      <c r="AI42" s="46">
        <v>629.29999999999995</v>
      </c>
      <c r="AJ42" s="46">
        <v>-13.9</v>
      </c>
      <c r="AK42" s="46">
        <v>-0.7</v>
      </c>
      <c r="AL42" s="46">
        <v>-25</v>
      </c>
      <c r="AM42" s="46">
        <v>-45.5</v>
      </c>
      <c r="AN42" s="46">
        <v>-347.79999999999973</v>
      </c>
      <c r="AO42" s="46"/>
      <c r="AP42" s="46"/>
      <c r="AQ42" s="46">
        <v>8.4</v>
      </c>
      <c r="AR42" s="46">
        <v>-314.39999999999998</v>
      </c>
    </row>
    <row r="43" spans="1:44" s="3" customFormat="1" x14ac:dyDescent="0.2">
      <c r="A43" s="3" t="s">
        <v>429</v>
      </c>
      <c r="B43" s="46"/>
      <c r="C43" s="46">
        <v>179.2</v>
      </c>
      <c r="D43" s="46">
        <v>228.10000000000002</v>
      </c>
      <c r="E43" s="46">
        <v>431.99999999999994</v>
      </c>
      <c r="F43" s="46">
        <v>354.90000000000009</v>
      </c>
      <c r="G43" s="46">
        <v>428.7</v>
      </c>
      <c r="H43" s="46">
        <v>746.7</v>
      </c>
      <c r="I43" s="46">
        <v>518.59999999999991</v>
      </c>
      <c r="J43" s="46">
        <v>714.5</v>
      </c>
      <c r="K43" s="46">
        <v>778.69999999999993</v>
      </c>
      <c r="L43" s="46">
        <v>207.30000000004657</v>
      </c>
      <c r="M43" s="46">
        <v>515.10000000004641</v>
      </c>
      <c r="N43" s="46">
        <v>-62.599999999999909</v>
      </c>
      <c r="O43" s="46">
        <v>-204.49999999988358</v>
      </c>
      <c r="P43" s="46">
        <v>-125.9</v>
      </c>
      <c r="Q43" s="46">
        <v>88.4</v>
      </c>
      <c r="R43" s="46">
        <v>-100.39999999999998</v>
      </c>
      <c r="S43" s="46">
        <v>279.7</v>
      </c>
      <c r="T43" s="46">
        <v>694.5</v>
      </c>
      <c r="U43" s="46">
        <v>451.6</v>
      </c>
      <c r="V43" s="46">
        <v>-366.70000000000005</v>
      </c>
      <c r="W43" s="46">
        <v>-365.7</v>
      </c>
      <c r="X43" s="46">
        <v>-509.6</v>
      </c>
      <c r="Y43" s="46">
        <v>-570</v>
      </c>
      <c r="Z43" s="46">
        <v>-241.40000000000009</v>
      </c>
      <c r="AA43" s="46">
        <v>506.7</v>
      </c>
      <c r="AB43" s="46">
        <v>1432</v>
      </c>
      <c r="AC43" s="46">
        <v>1130.2</v>
      </c>
      <c r="AD43" s="46">
        <v>1434.9</v>
      </c>
      <c r="AE43" s="46">
        <v>439.80000000006987</v>
      </c>
      <c r="AF43" s="46">
        <v>-89.2</v>
      </c>
      <c r="AG43" s="46">
        <v>-170.50000000000003</v>
      </c>
      <c r="AH43" s="46">
        <v>-246</v>
      </c>
      <c r="AI43" s="46">
        <v>62.8</v>
      </c>
      <c r="AJ43" s="46">
        <v>-0.9</v>
      </c>
      <c r="AK43" s="46">
        <v>-365.9</v>
      </c>
      <c r="AL43" s="46">
        <v>-372.9</v>
      </c>
      <c r="AM43" s="46">
        <v>2850.1</v>
      </c>
      <c r="AN43" s="46">
        <v>413.4</v>
      </c>
      <c r="AO43" s="46"/>
      <c r="AP43" s="46"/>
      <c r="AQ43" s="46">
        <v>-702.2</v>
      </c>
      <c r="AR43" s="46">
        <v>438.5</v>
      </c>
    </row>
    <row r="44" spans="1:44" s="3" customFormat="1" outlineLevel="1" x14ac:dyDescent="0.2">
      <c r="A44" s="9" t="s">
        <v>254</v>
      </c>
      <c r="B44" s="48"/>
      <c r="C44" s="48">
        <v>163.5</v>
      </c>
      <c r="D44" s="48">
        <v>197.39999999999998</v>
      </c>
      <c r="E44" s="48">
        <v>737.30000000000007</v>
      </c>
      <c r="F44" s="48">
        <v>58.099999999999909</v>
      </c>
      <c r="G44" s="48">
        <v>396.9</v>
      </c>
      <c r="H44" s="48">
        <v>774.00000000000011</v>
      </c>
      <c r="I44" s="48">
        <v>445.09999999999991</v>
      </c>
      <c r="J44" s="48">
        <v>608.5</v>
      </c>
      <c r="K44" s="48">
        <v>884.69999999999993</v>
      </c>
      <c r="L44" s="48">
        <v>258.99999999999989</v>
      </c>
      <c r="M44" s="48">
        <v>80.299999999999955</v>
      </c>
      <c r="N44" s="48">
        <v>112.10000000000014</v>
      </c>
      <c r="O44" s="48">
        <v>-119.5</v>
      </c>
      <c r="P44" s="48">
        <v>-73</v>
      </c>
      <c r="Q44" s="48">
        <v>107.2</v>
      </c>
      <c r="R44" s="48">
        <v>-85.2</v>
      </c>
      <c r="S44" s="48">
        <v>366</v>
      </c>
      <c r="T44" s="48">
        <v>447.6</v>
      </c>
      <c r="U44" s="48">
        <v>615.6</v>
      </c>
      <c r="V44" s="48">
        <v>-363.79999999999995</v>
      </c>
      <c r="W44" s="48">
        <v>-419.4</v>
      </c>
      <c r="X44" s="48">
        <v>-544.29999999999995</v>
      </c>
      <c r="Y44" s="48">
        <v>-582.4</v>
      </c>
      <c r="Z44" s="48">
        <v>-211.40000000000009</v>
      </c>
      <c r="AA44" s="48">
        <v>520.70000000000005</v>
      </c>
      <c r="AB44" s="48">
        <v>1487.8</v>
      </c>
      <c r="AC44" s="48">
        <v>1001.2</v>
      </c>
      <c r="AD44" s="48">
        <v>1225.5</v>
      </c>
      <c r="AE44" s="48">
        <v>424.1</v>
      </c>
      <c r="AF44" s="48">
        <v>-83.6</v>
      </c>
      <c r="AG44" s="48">
        <v>-176.5</v>
      </c>
      <c r="AH44" s="48">
        <v>-273.60000000000002</v>
      </c>
      <c r="AI44" s="48">
        <v>50.1</v>
      </c>
      <c r="AJ44" s="48">
        <v>12.2</v>
      </c>
      <c r="AK44" s="48">
        <v>-357.5</v>
      </c>
      <c r="AL44" s="48">
        <v>-328.7</v>
      </c>
      <c r="AM44" s="48"/>
      <c r="AN44" s="48"/>
      <c r="AO44" s="48"/>
      <c r="AP44" s="48"/>
      <c r="AQ44" s="48"/>
      <c r="AR44" s="48"/>
    </row>
    <row r="45" spans="1:44" s="3" customFormat="1" outlineLevel="1" x14ac:dyDescent="0.2">
      <c r="A45" s="9" t="s">
        <v>255</v>
      </c>
      <c r="B45" s="48"/>
      <c r="C45" s="48">
        <v>15.6</v>
      </c>
      <c r="D45" s="48">
        <v>30.799999999999997</v>
      </c>
      <c r="E45" s="48">
        <v>-305.2</v>
      </c>
      <c r="F45" s="48">
        <v>296.8</v>
      </c>
      <c r="G45" s="48">
        <v>31.8</v>
      </c>
      <c r="H45" s="48">
        <v>-27.3</v>
      </c>
      <c r="I45" s="48">
        <v>73.5</v>
      </c>
      <c r="J45" s="48">
        <v>106</v>
      </c>
      <c r="K45" s="48">
        <v>-106</v>
      </c>
      <c r="L45" s="48">
        <v>-51.699999999999989</v>
      </c>
      <c r="M45" s="48">
        <v>434.8</v>
      </c>
      <c r="N45" s="48">
        <v>-174.70000000000002</v>
      </c>
      <c r="O45" s="48">
        <v>-85</v>
      </c>
      <c r="P45" s="48">
        <v>-52.900000000000006</v>
      </c>
      <c r="Q45" s="48">
        <v>-18.799999999999983</v>
      </c>
      <c r="R45" s="48">
        <v>-15.200000000000017</v>
      </c>
      <c r="S45" s="48">
        <v>-86.3</v>
      </c>
      <c r="T45" s="48">
        <v>246.89999999999998</v>
      </c>
      <c r="U45" s="48">
        <v>-164</v>
      </c>
      <c r="V45" s="48">
        <v>-2.9</v>
      </c>
      <c r="W45" s="48">
        <v>53.7</v>
      </c>
      <c r="X45" s="48">
        <v>34.700000000000003</v>
      </c>
      <c r="Y45" s="48">
        <v>12.4</v>
      </c>
      <c r="Z45" s="48">
        <v>-30.000000000000014</v>
      </c>
      <c r="AA45" s="48">
        <v>-14</v>
      </c>
      <c r="AB45" s="48">
        <v>-55.8</v>
      </c>
      <c r="AC45" s="48">
        <v>129</v>
      </c>
      <c r="AD45" s="48">
        <v>209.4</v>
      </c>
      <c r="AE45" s="48">
        <v>15.700000000069849</v>
      </c>
      <c r="AF45" s="48">
        <v>-5.6</v>
      </c>
      <c r="AG45" s="48">
        <v>6.0000000000000018</v>
      </c>
      <c r="AH45" s="48">
        <v>27.6</v>
      </c>
      <c r="AI45" s="48">
        <v>12.7</v>
      </c>
      <c r="AJ45" s="48">
        <v>-13.1</v>
      </c>
      <c r="AK45" s="48">
        <v>-8.4</v>
      </c>
      <c r="AL45" s="48">
        <v>-44.2</v>
      </c>
      <c r="AM45" s="48"/>
      <c r="AN45" s="48"/>
      <c r="AO45" s="48"/>
      <c r="AP45" s="48"/>
      <c r="AQ45" s="48"/>
      <c r="AR45" s="48"/>
    </row>
    <row r="46" spans="1:44" s="3" customFormat="1" x14ac:dyDescent="0.2">
      <c r="A46" s="3" t="s">
        <v>232</v>
      </c>
      <c r="B46" s="46"/>
      <c r="C46" s="46">
        <v>19.8</v>
      </c>
      <c r="D46" s="46">
        <v>20.8</v>
      </c>
      <c r="E46" s="46">
        <v>14.799999999999997</v>
      </c>
      <c r="F46" s="46">
        <v>3.5</v>
      </c>
      <c r="G46" s="46">
        <v>387.1</v>
      </c>
      <c r="H46" s="46">
        <v>12.099999999999966</v>
      </c>
      <c r="I46" s="46">
        <v>106</v>
      </c>
      <c r="J46" s="46">
        <v>23.500000000000057</v>
      </c>
      <c r="K46" s="46">
        <v>29.3</v>
      </c>
      <c r="L46" s="46">
        <v>23.199999999999992</v>
      </c>
      <c r="M46" s="46">
        <v>36.199999999999996</v>
      </c>
      <c r="N46" s="46">
        <v>32.40000000000002</v>
      </c>
      <c r="O46" s="46">
        <v>13.500000000000007</v>
      </c>
      <c r="P46" s="46">
        <v>6.8</v>
      </c>
      <c r="Q46" s="46">
        <v>6.1000000000000014</v>
      </c>
      <c r="R46" s="46">
        <v>48.199999999999996</v>
      </c>
      <c r="S46" s="46">
        <v>9.3000000000000007</v>
      </c>
      <c r="T46" s="46">
        <v>7.9</v>
      </c>
      <c r="U46" s="46">
        <v>13.6</v>
      </c>
      <c r="V46" s="46">
        <v>15.2</v>
      </c>
      <c r="W46" s="46">
        <v>31.5</v>
      </c>
      <c r="X46" s="46">
        <v>142.1</v>
      </c>
      <c r="Y46" s="46">
        <v>11.8</v>
      </c>
      <c r="Z46" s="46">
        <v>7.9000000000000057</v>
      </c>
      <c r="AA46" s="46">
        <v>254.7</v>
      </c>
      <c r="AB46" s="46">
        <v>40.200000000000003</v>
      </c>
      <c r="AC46" s="46">
        <v>30.9</v>
      </c>
      <c r="AD46" s="46">
        <v>9.3000000000000007</v>
      </c>
      <c r="AE46" s="46">
        <v>85.8</v>
      </c>
      <c r="AF46" s="46">
        <v>9.6999999999999993</v>
      </c>
      <c r="AG46" s="46">
        <v>17.200000000000003</v>
      </c>
      <c r="AH46" s="46">
        <v>51.4</v>
      </c>
      <c r="AI46" s="46">
        <v>52.9</v>
      </c>
      <c r="AJ46" s="46">
        <v>163.9</v>
      </c>
      <c r="AK46" s="46">
        <v>36.6</v>
      </c>
      <c r="AL46" s="46">
        <v>144.9</v>
      </c>
      <c r="AM46" s="46">
        <v>173.6</v>
      </c>
      <c r="AN46" s="46">
        <v>89.4</v>
      </c>
      <c r="AO46" s="46"/>
      <c r="AP46" s="46"/>
      <c r="AQ46" s="46">
        <v>66</v>
      </c>
      <c r="AR46" s="46">
        <v>4.7999999999999972</v>
      </c>
    </row>
    <row r="47" spans="1:44" s="3" customFormat="1" outlineLevel="1" x14ac:dyDescent="0.2">
      <c r="A47" s="9" t="s">
        <v>256</v>
      </c>
      <c r="B47" s="48"/>
      <c r="C47" s="48">
        <v>0</v>
      </c>
      <c r="D47" s="48">
        <v>0</v>
      </c>
      <c r="E47" s="48">
        <v>0</v>
      </c>
      <c r="F47" s="48">
        <v>0</v>
      </c>
      <c r="G47" s="48">
        <v>314.8</v>
      </c>
      <c r="H47" s="48">
        <v>-1.1999999999999886</v>
      </c>
      <c r="I47" s="48">
        <v>0</v>
      </c>
      <c r="J47" s="48">
        <v>0</v>
      </c>
      <c r="K47" s="48">
        <v>0</v>
      </c>
      <c r="L47" s="48">
        <v>0</v>
      </c>
      <c r="M47" s="48">
        <v>0</v>
      </c>
      <c r="N47" s="48">
        <v>0</v>
      </c>
      <c r="O47" s="48"/>
      <c r="P47" s="48"/>
      <c r="Q47" s="48"/>
      <c r="R47" s="48"/>
      <c r="S47" s="48"/>
      <c r="T47" s="48"/>
      <c r="U47" s="48"/>
      <c r="V47" s="48"/>
      <c r="W47" s="48"/>
      <c r="X47" s="48"/>
      <c r="Y47" s="48"/>
      <c r="Z47" s="48"/>
      <c r="AA47" s="48"/>
      <c r="AB47" s="48"/>
      <c r="AC47" s="48"/>
      <c r="AD47" s="48">
        <v>0</v>
      </c>
      <c r="AE47" s="48">
        <v>0</v>
      </c>
      <c r="AF47" s="48">
        <v>0</v>
      </c>
      <c r="AG47" s="48">
        <v>0</v>
      </c>
      <c r="AH47" s="48">
        <v>0</v>
      </c>
      <c r="AI47" s="48">
        <v>0</v>
      </c>
      <c r="AJ47" s="48">
        <v>0</v>
      </c>
      <c r="AK47" s="48">
        <v>0</v>
      </c>
      <c r="AL47" s="48">
        <v>0</v>
      </c>
      <c r="AM47" s="48"/>
      <c r="AN47" s="48"/>
      <c r="AO47" s="48"/>
      <c r="AP47" s="48"/>
      <c r="AQ47" s="48"/>
      <c r="AR47" s="48"/>
    </row>
    <row r="48" spans="1:44" s="3" customFormat="1" outlineLevel="1" x14ac:dyDescent="0.2">
      <c r="A48" s="9" t="s">
        <v>257</v>
      </c>
      <c r="B48" s="48"/>
      <c r="C48" s="48">
        <v>0</v>
      </c>
      <c r="D48" s="48">
        <v>0</v>
      </c>
      <c r="E48" s="48">
        <v>0</v>
      </c>
      <c r="F48" s="48">
        <v>0</v>
      </c>
      <c r="G48" s="48">
        <v>0</v>
      </c>
      <c r="H48" s="48">
        <v>0</v>
      </c>
      <c r="I48" s="48">
        <v>83.4</v>
      </c>
      <c r="J48" s="48">
        <v>0</v>
      </c>
      <c r="K48" s="48">
        <v>17.899999999999999</v>
      </c>
      <c r="L48" s="48">
        <v>17.100000000000001</v>
      </c>
      <c r="M48" s="48">
        <v>17.5</v>
      </c>
      <c r="N48" s="48">
        <v>17.5</v>
      </c>
      <c r="O48" s="48"/>
      <c r="P48" s="48"/>
      <c r="Q48" s="48"/>
      <c r="R48" s="48"/>
      <c r="S48" s="48"/>
      <c r="T48" s="48"/>
      <c r="U48" s="48"/>
      <c r="V48" s="48"/>
      <c r="W48" s="48"/>
      <c r="X48" s="48"/>
      <c r="Y48" s="48"/>
      <c r="Z48" s="48"/>
      <c r="AA48" s="48"/>
      <c r="AB48" s="48"/>
      <c r="AC48" s="48"/>
      <c r="AD48" s="48">
        <v>0</v>
      </c>
      <c r="AE48" s="48">
        <v>0</v>
      </c>
      <c r="AF48" s="48">
        <v>0</v>
      </c>
      <c r="AG48" s="48">
        <v>0</v>
      </c>
      <c r="AH48" s="48">
        <v>0</v>
      </c>
      <c r="AI48" s="48">
        <v>0</v>
      </c>
      <c r="AJ48" s="48">
        <v>0</v>
      </c>
      <c r="AK48" s="48">
        <v>0</v>
      </c>
      <c r="AL48" s="48">
        <v>0</v>
      </c>
      <c r="AM48" s="48"/>
      <c r="AN48" s="48"/>
      <c r="AO48" s="48"/>
      <c r="AP48" s="48"/>
      <c r="AQ48" s="48"/>
      <c r="AR48" s="48"/>
    </row>
    <row r="49" spans="1:44" s="3" customFormat="1" outlineLevel="1" x14ac:dyDescent="0.2">
      <c r="A49" s="9" t="s">
        <v>258</v>
      </c>
      <c r="B49" s="48"/>
      <c r="C49" s="48">
        <v>0</v>
      </c>
      <c r="D49" s="48">
        <v>0</v>
      </c>
      <c r="E49" s="48">
        <v>0</v>
      </c>
      <c r="F49" s="48">
        <v>0</v>
      </c>
      <c r="G49" s="48">
        <v>38.700000000000003</v>
      </c>
      <c r="H49" s="48">
        <v>0</v>
      </c>
      <c r="I49" s="48">
        <v>0</v>
      </c>
      <c r="J49" s="48">
        <v>0</v>
      </c>
      <c r="K49" s="48">
        <v>0</v>
      </c>
      <c r="L49" s="48">
        <v>0</v>
      </c>
      <c r="M49" s="48">
        <v>0</v>
      </c>
      <c r="N49" s="48">
        <v>0</v>
      </c>
      <c r="O49" s="48"/>
      <c r="P49" s="48"/>
      <c r="Q49" s="48"/>
      <c r="R49" s="48"/>
      <c r="S49" s="48"/>
      <c r="T49" s="48"/>
      <c r="U49" s="48"/>
      <c r="V49" s="48"/>
      <c r="W49" s="48"/>
      <c r="X49" s="48"/>
      <c r="Y49" s="48"/>
      <c r="Z49" s="48"/>
      <c r="AA49" s="48"/>
      <c r="AB49" s="48"/>
      <c r="AC49" s="48"/>
      <c r="AD49" s="48">
        <v>0</v>
      </c>
      <c r="AE49" s="48">
        <v>0</v>
      </c>
      <c r="AF49" s="48">
        <v>0</v>
      </c>
      <c r="AG49" s="48">
        <v>0</v>
      </c>
      <c r="AH49" s="48">
        <v>0</v>
      </c>
      <c r="AI49" s="48">
        <v>0</v>
      </c>
      <c r="AJ49" s="48">
        <v>0</v>
      </c>
      <c r="AK49" s="48">
        <v>0</v>
      </c>
      <c r="AL49" s="48">
        <v>0</v>
      </c>
      <c r="AM49" s="48"/>
      <c r="AN49" s="48"/>
      <c r="AO49" s="48"/>
      <c r="AP49" s="48"/>
      <c r="AQ49" s="48"/>
      <c r="AR49" s="48"/>
    </row>
    <row r="50" spans="1:44" s="3" customFormat="1" outlineLevel="1" x14ac:dyDescent="0.2">
      <c r="A50" s="9" t="s">
        <v>259</v>
      </c>
      <c r="B50" s="48"/>
      <c r="C50" s="48">
        <v>0</v>
      </c>
      <c r="D50" s="48">
        <v>0</v>
      </c>
      <c r="E50" s="48">
        <v>0</v>
      </c>
      <c r="F50" s="48">
        <v>0</v>
      </c>
      <c r="G50" s="48">
        <v>18.600000000000001</v>
      </c>
      <c r="H50" s="48">
        <v>0</v>
      </c>
      <c r="I50" s="48">
        <v>0</v>
      </c>
      <c r="J50" s="48">
        <v>0</v>
      </c>
      <c r="K50" s="48">
        <v>0</v>
      </c>
      <c r="L50" s="48">
        <v>0</v>
      </c>
      <c r="M50" s="48">
        <v>0</v>
      </c>
      <c r="N50" s="48">
        <v>0</v>
      </c>
      <c r="O50" s="48"/>
      <c r="P50" s="48"/>
      <c r="Q50" s="48"/>
      <c r="R50" s="48"/>
      <c r="S50" s="48"/>
      <c r="T50" s="48"/>
      <c r="U50" s="48"/>
      <c r="V50" s="48"/>
      <c r="W50" s="48"/>
      <c r="X50" s="48"/>
      <c r="Y50" s="48"/>
      <c r="Z50" s="48"/>
      <c r="AA50" s="48"/>
      <c r="AB50" s="48"/>
      <c r="AC50" s="48"/>
      <c r="AD50" s="48">
        <v>0</v>
      </c>
      <c r="AE50" s="48">
        <v>0</v>
      </c>
      <c r="AF50" s="48">
        <v>0</v>
      </c>
      <c r="AG50" s="48">
        <v>0</v>
      </c>
      <c r="AH50" s="48">
        <v>0</v>
      </c>
      <c r="AI50" s="48">
        <v>0</v>
      </c>
      <c r="AJ50" s="48">
        <v>0</v>
      </c>
      <c r="AK50" s="48">
        <v>0</v>
      </c>
      <c r="AL50" s="48">
        <v>0</v>
      </c>
      <c r="AM50" s="48"/>
      <c r="AN50" s="48"/>
      <c r="AO50" s="48"/>
      <c r="AP50" s="48"/>
      <c r="AQ50" s="48"/>
      <c r="AR50" s="48"/>
    </row>
    <row r="51" spans="1:44" s="3" customFormat="1" outlineLevel="1" x14ac:dyDescent="0.2">
      <c r="A51" s="9" t="s">
        <v>260</v>
      </c>
      <c r="B51" s="48"/>
      <c r="C51" s="48">
        <v>0</v>
      </c>
      <c r="D51" s="48">
        <v>4.8</v>
      </c>
      <c r="E51" s="48">
        <v>0.90000000000000036</v>
      </c>
      <c r="F51" s="48">
        <v>-5.7</v>
      </c>
      <c r="G51" s="48">
        <v>0</v>
      </c>
      <c r="H51" s="48">
        <v>0</v>
      </c>
      <c r="I51" s="48">
        <v>0</v>
      </c>
      <c r="J51" s="48">
        <v>0</v>
      </c>
      <c r="K51" s="48">
        <v>0.60000000000000009</v>
      </c>
      <c r="L51" s="48">
        <v>-0.60000000000000009</v>
      </c>
      <c r="M51" s="48">
        <v>0</v>
      </c>
      <c r="N51" s="48">
        <v>0</v>
      </c>
      <c r="O51" s="48"/>
      <c r="P51" s="48"/>
      <c r="Q51" s="48"/>
      <c r="R51" s="48"/>
      <c r="S51" s="48"/>
      <c r="T51" s="48"/>
      <c r="U51" s="48"/>
      <c r="V51" s="48"/>
      <c r="W51" s="48"/>
      <c r="X51" s="48"/>
      <c r="Y51" s="48"/>
      <c r="Z51" s="48"/>
      <c r="AA51" s="48"/>
      <c r="AB51" s="48"/>
      <c r="AC51" s="48"/>
      <c r="AD51" s="48">
        <v>0</v>
      </c>
      <c r="AE51" s="48">
        <v>0</v>
      </c>
      <c r="AF51" s="48">
        <v>0</v>
      </c>
      <c r="AG51" s="48">
        <v>0</v>
      </c>
      <c r="AH51" s="48">
        <v>0</v>
      </c>
      <c r="AI51" s="48">
        <v>0</v>
      </c>
      <c r="AJ51" s="48">
        <v>0</v>
      </c>
      <c r="AK51" s="48">
        <v>0</v>
      </c>
      <c r="AL51" s="48">
        <v>0</v>
      </c>
      <c r="AM51" s="48"/>
      <c r="AN51" s="48"/>
      <c r="AO51" s="48"/>
      <c r="AP51" s="48"/>
      <c r="AQ51" s="48"/>
      <c r="AR51" s="48"/>
    </row>
    <row r="52" spans="1:44" s="3" customFormat="1" outlineLevel="1" x14ac:dyDescent="0.2">
      <c r="A52" s="9" t="s">
        <v>261</v>
      </c>
      <c r="B52" s="48"/>
      <c r="C52" s="48">
        <v>0</v>
      </c>
      <c r="D52" s="48">
        <v>0</v>
      </c>
      <c r="E52" s="48">
        <v>0</v>
      </c>
      <c r="F52" s="48">
        <v>0</v>
      </c>
      <c r="G52" s="48">
        <v>1.7</v>
      </c>
      <c r="H52" s="48">
        <v>-1.7</v>
      </c>
      <c r="I52" s="48">
        <v>0</v>
      </c>
      <c r="J52" s="48">
        <v>0</v>
      </c>
      <c r="K52" s="48">
        <v>0</v>
      </c>
      <c r="L52" s="48">
        <v>0</v>
      </c>
      <c r="M52" s="48">
        <v>0</v>
      </c>
      <c r="N52" s="48">
        <v>0</v>
      </c>
      <c r="O52" s="48"/>
      <c r="P52" s="48"/>
      <c r="Q52" s="48"/>
      <c r="R52" s="48"/>
      <c r="S52" s="48"/>
      <c r="T52" s="48"/>
      <c r="U52" s="48"/>
      <c r="V52" s="48"/>
      <c r="W52" s="48"/>
      <c r="X52" s="48"/>
      <c r="Y52" s="48"/>
      <c r="Z52" s="48"/>
      <c r="AA52" s="48"/>
      <c r="AB52" s="48"/>
      <c r="AC52" s="48"/>
      <c r="AD52" s="48">
        <v>0</v>
      </c>
      <c r="AE52" s="48">
        <v>0</v>
      </c>
      <c r="AF52" s="48">
        <v>0</v>
      </c>
      <c r="AG52" s="48">
        <v>0</v>
      </c>
      <c r="AH52" s="48">
        <v>0</v>
      </c>
      <c r="AI52" s="48">
        <v>0</v>
      </c>
      <c r="AJ52" s="48">
        <v>0</v>
      </c>
      <c r="AK52" s="48">
        <v>0</v>
      </c>
      <c r="AL52" s="48">
        <v>0</v>
      </c>
      <c r="AM52" s="48"/>
      <c r="AN52" s="48"/>
      <c r="AO52" s="48"/>
      <c r="AP52" s="48"/>
      <c r="AQ52" s="48"/>
      <c r="AR52" s="48"/>
    </row>
    <row r="53" spans="1:44" s="3" customFormat="1" outlineLevel="1" x14ac:dyDescent="0.2">
      <c r="A53" s="9" t="s">
        <v>262</v>
      </c>
      <c r="B53" s="48"/>
      <c r="C53" s="48">
        <v>8.1999999999999993</v>
      </c>
      <c r="D53" s="48">
        <v>8.1999999999999993</v>
      </c>
      <c r="E53" s="48">
        <v>3.7000000000000028</v>
      </c>
      <c r="F53" s="48">
        <v>2.5999999999999979</v>
      </c>
      <c r="G53" s="48">
        <v>5.4</v>
      </c>
      <c r="H53" s="48">
        <v>5</v>
      </c>
      <c r="I53" s="48">
        <v>4.9000000000000004</v>
      </c>
      <c r="J53" s="48">
        <v>3.1999999999999993</v>
      </c>
      <c r="K53" s="48">
        <v>3.2</v>
      </c>
      <c r="L53" s="48">
        <v>2.0999999999999996</v>
      </c>
      <c r="M53" s="48">
        <v>4.2</v>
      </c>
      <c r="N53" s="48">
        <v>3.3000000000000007</v>
      </c>
      <c r="O53" s="48"/>
      <c r="P53" s="48"/>
      <c r="Q53" s="48"/>
      <c r="R53" s="48"/>
      <c r="S53" s="48"/>
      <c r="T53" s="48"/>
      <c r="U53" s="48"/>
      <c r="V53" s="48"/>
      <c r="W53" s="48">
        <v>1.5</v>
      </c>
      <c r="X53" s="48">
        <v>1.5</v>
      </c>
      <c r="Y53" s="48">
        <v>1.5</v>
      </c>
      <c r="Z53" s="48"/>
      <c r="AA53" s="48"/>
      <c r="AB53" s="48"/>
      <c r="AC53" s="48"/>
      <c r="AD53" s="48">
        <v>0</v>
      </c>
      <c r="AE53" s="48">
        <v>0</v>
      </c>
      <c r="AF53" s="48">
        <v>0</v>
      </c>
      <c r="AG53" s="48">
        <v>0</v>
      </c>
      <c r="AH53" s="48">
        <v>0</v>
      </c>
      <c r="AI53" s="48">
        <v>0</v>
      </c>
      <c r="AJ53" s="48">
        <v>0</v>
      </c>
      <c r="AK53" s="48">
        <v>0</v>
      </c>
      <c r="AL53" s="48">
        <v>0</v>
      </c>
      <c r="AM53" s="48"/>
      <c r="AN53" s="48"/>
      <c r="AO53" s="48"/>
      <c r="AP53" s="48"/>
      <c r="AQ53" s="48"/>
      <c r="AR53" s="48"/>
    </row>
    <row r="54" spans="1:44" s="3" customFormat="1" outlineLevel="1" x14ac:dyDescent="0.2">
      <c r="A54" s="9" t="s">
        <v>314</v>
      </c>
      <c r="B54" s="48"/>
      <c r="C54" s="48">
        <v>0</v>
      </c>
      <c r="D54" s="48">
        <v>0</v>
      </c>
      <c r="E54" s="48">
        <v>0</v>
      </c>
      <c r="F54" s="48">
        <v>0</v>
      </c>
      <c r="G54" s="48">
        <v>0</v>
      </c>
      <c r="H54" s="48">
        <v>0</v>
      </c>
      <c r="I54" s="48">
        <v>0</v>
      </c>
      <c r="J54" s="48">
        <v>0</v>
      </c>
      <c r="K54" s="48">
        <v>0</v>
      </c>
      <c r="L54" s="48">
        <v>0</v>
      </c>
      <c r="M54" s="48">
        <v>0</v>
      </c>
      <c r="N54" s="48">
        <v>0</v>
      </c>
      <c r="O54" s="48"/>
      <c r="P54" s="48"/>
      <c r="Q54" s="48"/>
      <c r="R54" s="48"/>
      <c r="S54" s="48"/>
      <c r="T54" s="48"/>
      <c r="U54" s="48"/>
      <c r="V54" s="48"/>
      <c r="W54" s="48">
        <v>24.4</v>
      </c>
      <c r="X54" s="48">
        <v>113</v>
      </c>
      <c r="Y54" s="48">
        <v>2.8</v>
      </c>
      <c r="Z54" s="48"/>
      <c r="AA54" s="48"/>
      <c r="AB54" s="48"/>
      <c r="AC54" s="48"/>
      <c r="AD54" s="48">
        <v>0</v>
      </c>
      <c r="AE54" s="48">
        <v>0</v>
      </c>
      <c r="AF54" s="48">
        <v>0</v>
      </c>
      <c r="AG54" s="48">
        <v>0</v>
      </c>
      <c r="AH54" s="48">
        <v>0</v>
      </c>
      <c r="AI54" s="48">
        <v>0</v>
      </c>
      <c r="AJ54" s="48">
        <v>0</v>
      </c>
      <c r="AK54" s="48">
        <v>0</v>
      </c>
      <c r="AL54" s="48">
        <v>0</v>
      </c>
      <c r="AM54" s="48"/>
      <c r="AN54" s="48"/>
      <c r="AO54" s="48"/>
      <c r="AP54" s="48"/>
      <c r="AQ54" s="48"/>
      <c r="AR54" s="48"/>
    </row>
    <row r="55" spans="1:44" s="3" customFormat="1" outlineLevel="1" x14ac:dyDescent="0.2">
      <c r="A55" s="9" t="s">
        <v>318</v>
      </c>
      <c r="B55" s="48"/>
      <c r="C55" s="48">
        <v>0</v>
      </c>
      <c r="D55" s="48">
        <v>0</v>
      </c>
      <c r="E55" s="48">
        <v>0</v>
      </c>
      <c r="F55" s="48">
        <v>0</v>
      </c>
      <c r="G55" s="48">
        <v>0</v>
      </c>
      <c r="H55" s="48">
        <v>0</v>
      </c>
      <c r="I55" s="48">
        <v>0</v>
      </c>
      <c r="J55" s="48">
        <v>0</v>
      </c>
      <c r="K55" s="48">
        <v>0</v>
      </c>
      <c r="L55" s="48">
        <v>0</v>
      </c>
      <c r="M55" s="48">
        <v>0</v>
      </c>
      <c r="N55" s="48">
        <v>0</v>
      </c>
      <c r="O55" s="48"/>
      <c r="P55" s="48"/>
      <c r="Q55" s="48"/>
      <c r="R55" s="48"/>
      <c r="S55" s="48"/>
      <c r="T55" s="48"/>
      <c r="U55" s="48"/>
      <c r="V55" s="48"/>
      <c r="W55" s="48">
        <v>0</v>
      </c>
      <c r="X55" s="48">
        <v>0</v>
      </c>
      <c r="Y55" s="48">
        <v>0</v>
      </c>
      <c r="Z55" s="48"/>
      <c r="AA55" s="48">
        <v>218.3</v>
      </c>
      <c r="AB55" s="48">
        <v>0</v>
      </c>
      <c r="AC55" s="48"/>
      <c r="AD55" s="48">
        <v>0</v>
      </c>
      <c r="AE55" s="48">
        <v>0</v>
      </c>
      <c r="AF55" s="48">
        <v>0</v>
      </c>
      <c r="AG55" s="48">
        <v>0</v>
      </c>
      <c r="AH55" s="48">
        <v>0</v>
      </c>
      <c r="AI55" s="48">
        <v>0</v>
      </c>
      <c r="AJ55" s="48">
        <v>0</v>
      </c>
      <c r="AK55" s="48">
        <v>0</v>
      </c>
      <c r="AL55" s="48">
        <v>0</v>
      </c>
      <c r="AM55" s="48"/>
      <c r="AN55" s="48"/>
      <c r="AO55" s="48"/>
      <c r="AP55" s="48"/>
      <c r="AQ55" s="48"/>
      <c r="AR55" s="48"/>
    </row>
    <row r="56" spans="1:44" s="3" customFormat="1" outlineLevel="1" x14ac:dyDescent="0.2">
      <c r="A56" s="9" t="s">
        <v>397</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v>17.3</v>
      </c>
      <c r="AI56" s="48">
        <v>0</v>
      </c>
      <c r="AJ56" s="48">
        <v>0</v>
      </c>
      <c r="AK56" s="48">
        <v>0</v>
      </c>
      <c r="AL56" s="48">
        <v>0</v>
      </c>
      <c r="AM56" s="48"/>
      <c r="AN56" s="48"/>
      <c r="AO56" s="48"/>
      <c r="AP56" s="48"/>
      <c r="AQ56" s="48"/>
      <c r="AR56" s="48"/>
    </row>
    <row r="57" spans="1:44" s="3" customFormat="1" outlineLevel="1" x14ac:dyDescent="0.2">
      <c r="A57" s="9" t="s">
        <v>263</v>
      </c>
      <c r="B57" s="48"/>
      <c r="C57" s="48">
        <v>11.7</v>
      </c>
      <c r="D57" s="48">
        <v>7.6999999999999993</v>
      </c>
      <c r="E57" s="48">
        <v>10.200000000000003</v>
      </c>
      <c r="F57" s="48">
        <v>6.6000000000000014</v>
      </c>
      <c r="G57" s="48">
        <v>7.9</v>
      </c>
      <c r="H57" s="48">
        <v>9.9999999999999982</v>
      </c>
      <c r="I57" s="48">
        <v>17.700000000000003</v>
      </c>
      <c r="J57" s="48">
        <v>20.299999999999997</v>
      </c>
      <c r="K57" s="48">
        <v>7.6</v>
      </c>
      <c r="L57" s="48">
        <v>4.5999999999999961</v>
      </c>
      <c r="M57" s="48">
        <v>14.499999999999993</v>
      </c>
      <c r="N57" s="48">
        <v>11.600000000000023</v>
      </c>
      <c r="O57" s="48"/>
      <c r="P57" s="48"/>
      <c r="Q57" s="48"/>
      <c r="R57" s="48"/>
      <c r="S57" s="48"/>
      <c r="T57" s="48"/>
      <c r="U57" s="48"/>
      <c r="V57" s="48"/>
      <c r="W57" s="48">
        <v>5.6</v>
      </c>
      <c r="X57" s="48">
        <v>27.6</v>
      </c>
      <c r="Y57" s="48">
        <v>7.5</v>
      </c>
      <c r="Z57" s="48"/>
      <c r="AA57" s="48">
        <v>36.4</v>
      </c>
      <c r="AB57" s="48">
        <v>40.200000000000003</v>
      </c>
      <c r="AC57" s="48">
        <v>30.9</v>
      </c>
      <c r="AD57" s="48">
        <v>9.3000000000000007</v>
      </c>
      <c r="AE57" s="48">
        <v>85.8</v>
      </c>
      <c r="AF57" s="48">
        <v>9.6999999999999993</v>
      </c>
      <c r="AG57" s="48">
        <v>17.200000000000003</v>
      </c>
      <c r="AH57" s="48">
        <v>34.1</v>
      </c>
      <c r="AI57" s="48">
        <v>52.9</v>
      </c>
      <c r="AJ57" s="48">
        <v>163.9</v>
      </c>
      <c r="AK57" s="48">
        <v>36.6</v>
      </c>
      <c r="AL57" s="48">
        <v>144.9</v>
      </c>
      <c r="AM57" s="48"/>
      <c r="AN57" s="48"/>
      <c r="AO57" s="48"/>
      <c r="AP57" s="48"/>
      <c r="AQ57" s="48"/>
      <c r="AR57" s="48"/>
    </row>
    <row r="58" spans="1:44" s="11" customFormat="1" x14ac:dyDescent="0.2">
      <c r="A58" s="11" t="s">
        <v>233</v>
      </c>
      <c r="B58" s="47"/>
      <c r="C58" s="47">
        <v>5517.5</v>
      </c>
      <c r="D58" s="47">
        <v>6303.2000000000007</v>
      </c>
      <c r="E58" s="47">
        <v>6280.8999999999978</v>
      </c>
      <c r="F58" s="47">
        <v>6504.4000000000015</v>
      </c>
      <c r="G58" s="47">
        <v>6510.4</v>
      </c>
      <c r="H58" s="47">
        <v>6753.2</v>
      </c>
      <c r="I58" s="47">
        <v>7306.8999999999978</v>
      </c>
      <c r="J58" s="47">
        <v>9823.4000000000015</v>
      </c>
      <c r="K58" s="47">
        <v>11872.2</v>
      </c>
      <c r="L58" s="47">
        <v>10176.600000000046</v>
      </c>
      <c r="M58" s="47">
        <v>11170.100000000042</v>
      </c>
      <c r="N58" s="47">
        <v>12771.099999999999</v>
      </c>
      <c r="O58" s="47">
        <v>11739.000000000116</v>
      </c>
      <c r="P58" s="47">
        <v>10807.6</v>
      </c>
      <c r="Q58" s="47">
        <v>10784.4</v>
      </c>
      <c r="R58" s="47">
        <v>10236.199999999997</v>
      </c>
      <c r="S58" s="47">
        <v>9469.6</v>
      </c>
      <c r="T58" s="47">
        <v>9820.7000000000007</v>
      </c>
      <c r="U58" s="47">
        <v>9657.2000000000007</v>
      </c>
      <c r="V58" s="47">
        <v>9591.4000000000015</v>
      </c>
      <c r="W58" s="47">
        <v>9870.7999999999993</v>
      </c>
      <c r="X58" s="47">
        <v>10180</v>
      </c>
      <c r="Y58" s="47">
        <v>9822.6</v>
      </c>
      <c r="Z58" s="47">
        <v>10028</v>
      </c>
      <c r="AA58" s="47">
        <v>10283.1</v>
      </c>
      <c r="AB58" s="47">
        <v>11100</v>
      </c>
      <c r="AC58" s="47">
        <v>10664</v>
      </c>
      <c r="AD58" s="47">
        <v>11182.4</v>
      </c>
      <c r="AE58" s="47">
        <v>11988.400000000067</v>
      </c>
      <c r="AF58" s="47">
        <v>12027.6</v>
      </c>
      <c r="AG58" s="47">
        <v>11308.199999999997</v>
      </c>
      <c r="AH58" s="47">
        <v>13266.8</v>
      </c>
      <c r="AI58" s="47">
        <v>12856.4</v>
      </c>
      <c r="AJ58" s="47">
        <v>13195.8</v>
      </c>
      <c r="AK58" s="47">
        <v>13362.4</v>
      </c>
      <c r="AL58" s="47">
        <v>15439.9</v>
      </c>
      <c r="AM58" s="47">
        <v>21721.1</v>
      </c>
      <c r="AN58" s="47">
        <v>19907.599999999999</v>
      </c>
      <c r="AO58" s="47"/>
      <c r="AP58" s="47"/>
      <c r="AQ58" s="47">
        <v>23211.1</v>
      </c>
      <c r="AR58" s="47">
        <v>20896.100000000009</v>
      </c>
    </row>
    <row r="59" spans="1:44" s="3" customFormat="1"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row>
    <row r="60" spans="1:44" s="3" customFormat="1" x14ac:dyDescent="0.2">
      <c r="A60" s="3" t="s">
        <v>310</v>
      </c>
      <c r="B60" s="46"/>
      <c r="C60" s="46">
        <v>-1037.8</v>
      </c>
      <c r="D60" s="46">
        <v>-1125.5000000000002</v>
      </c>
      <c r="E60" s="46">
        <v>-1245.5999999999999</v>
      </c>
      <c r="F60" s="46">
        <v>-1621.1</v>
      </c>
      <c r="G60" s="46">
        <v>-1229</v>
      </c>
      <c r="H60" s="46">
        <v>-1078</v>
      </c>
      <c r="I60" s="46">
        <v>-1025</v>
      </c>
      <c r="J60" s="46">
        <v>-1646.5</v>
      </c>
      <c r="K60" s="46">
        <v>-1412.3</v>
      </c>
      <c r="L60" s="46">
        <v>-1273.6999999999987</v>
      </c>
      <c r="M60" s="46">
        <v>-1167.4000000000019</v>
      </c>
      <c r="N60" s="46">
        <v>-1635.3000000000002</v>
      </c>
      <c r="O60" s="46">
        <v>-1438.2</v>
      </c>
      <c r="P60" s="46">
        <v>-1525.2000000000005</v>
      </c>
      <c r="Q60" s="46">
        <v>-1547.699999999998</v>
      </c>
      <c r="R60" s="46">
        <v>-1801.2000000000007</v>
      </c>
      <c r="S60" s="46">
        <v>-1679.2</v>
      </c>
      <c r="T60" s="46">
        <v>-1736.2</v>
      </c>
      <c r="U60" s="46">
        <v>-1830.7</v>
      </c>
      <c r="V60" s="46">
        <v>-2032.7999999999993</v>
      </c>
      <c r="W60" s="46">
        <v>-1820.8</v>
      </c>
      <c r="X60" s="46">
        <v>-1976.3</v>
      </c>
      <c r="Y60" s="46">
        <v>-1953.5</v>
      </c>
      <c r="Z60" s="46">
        <v>-2190.7999999999993</v>
      </c>
      <c r="AA60" s="46">
        <v>-1981</v>
      </c>
      <c r="AB60" s="46">
        <v>-2076.1999999999998</v>
      </c>
      <c r="AC60" s="46">
        <v>-1999.8</v>
      </c>
      <c r="AD60" s="46">
        <v>-2264.4000000000015</v>
      </c>
      <c r="AE60" s="46">
        <v>-1883.5</v>
      </c>
      <c r="AF60" s="46">
        <v>-2037.1</v>
      </c>
      <c r="AG60" s="46">
        <v>-2048.5000000000005</v>
      </c>
      <c r="AH60" s="46">
        <v>-2321.6</v>
      </c>
      <c r="AI60" s="46">
        <v>-2130</v>
      </c>
      <c r="AJ60" s="46">
        <v>-2522.1</v>
      </c>
      <c r="AK60" s="46">
        <v>-2592.6999999999998</v>
      </c>
      <c r="AL60" s="46">
        <v>-3388.1</v>
      </c>
      <c r="AM60" s="46">
        <v>-3535.9000000000005</v>
      </c>
      <c r="AN60" s="46">
        <v>-2931.5999999999995</v>
      </c>
      <c r="AO60" s="46">
        <v>-2494.4000000000015</v>
      </c>
      <c r="AP60" s="46">
        <v>-2899</v>
      </c>
      <c r="AQ60" s="46">
        <v>-2711.4</v>
      </c>
      <c r="AR60" s="46">
        <v>-3004.1</v>
      </c>
    </row>
    <row r="61" spans="1:44" s="3" customFormat="1" outlineLevel="1" x14ac:dyDescent="0.2">
      <c r="A61" s="9" t="s">
        <v>265</v>
      </c>
      <c r="B61" s="48"/>
      <c r="C61" s="48">
        <v>-257.7</v>
      </c>
      <c r="D61" s="48">
        <v>-253.3</v>
      </c>
      <c r="E61" s="48">
        <v>-268.39999999999998</v>
      </c>
      <c r="F61" s="48">
        <v>-260.39999999999998</v>
      </c>
      <c r="G61" s="48">
        <v>-275.60000000000002</v>
      </c>
      <c r="H61" s="48">
        <v>-262.5</v>
      </c>
      <c r="I61" s="48">
        <v>-274.5</v>
      </c>
      <c r="J61" s="48">
        <v>-282.19999999999993</v>
      </c>
      <c r="K61" s="48">
        <v>-295.2</v>
      </c>
      <c r="L61" s="48">
        <v>-290.90000000000003</v>
      </c>
      <c r="M61" s="48">
        <v>-293.69999999999993</v>
      </c>
      <c r="N61" s="48">
        <v>-327.40000000000009</v>
      </c>
      <c r="O61" s="48">
        <v>-306.5</v>
      </c>
      <c r="P61" s="48">
        <v>-304.89999999999998</v>
      </c>
      <c r="Q61" s="48">
        <v>-313.70000000000005</v>
      </c>
      <c r="R61" s="48">
        <v>-336.99999999999989</v>
      </c>
      <c r="S61" s="48">
        <v>-359</v>
      </c>
      <c r="T61" s="48">
        <v>-358.70000000000005</v>
      </c>
      <c r="U61" s="48">
        <v>-375.89999999999986</v>
      </c>
      <c r="V61" s="48">
        <v>-394.60000000000014</v>
      </c>
      <c r="W61" s="48">
        <v>-474.1</v>
      </c>
      <c r="X61" s="48">
        <v>-500.6</v>
      </c>
      <c r="Y61" s="48">
        <v>-507.1</v>
      </c>
      <c r="Z61" s="48">
        <v>-513.79999999999995</v>
      </c>
      <c r="AA61" s="48">
        <v>-523.20000000000005</v>
      </c>
      <c r="AB61" s="48">
        <v>-550.9</v>
      </c>
      <c r="AC61" s="48">
        <v>-570.6</v>
      </c>
      <c r="AD61" s="48">
        <v>-702.10000000000036</v>
      </c>
      <c r="AE61" s="48">
        <v>-586</v>
      </c>
      <c r="AF61" s="48">
        <v>-607.5</v>
      </c>
      <c r="AG61" s="48">
        <v>-634.70000000000005</v>
      </c>
      <c r="AH61" s="48">
        <v>-644.1</v>
      </c>
      <c r="AI61" s="48">
        <v>-658.9</v>
      </c>
      <c r="AJ61" s="48">
        <v>-670.9</v>
      </c>
      <c r="AK61" s="48">
        <v>-687.6</v>
      </c>
      <c r="AL61" s="48">
        <v>-700.2</v>
      </c>
      <c r="AM61" s="48">
        <v>-752.8</v>
      </c>
      <c r="AN61" s="48">
        <v>-770.40000000000009</v>
      </c>
      <c r="AO61" s="48">
        <v>-814.60000000000014</v>
      </c>
      <c r="AP61" s="48">
        <v>-846.6</v>
      </c>
      <c r="AQ61" s="48">
        <v>-962.8</v>
      </c>
      <c r="AR61" s="48">
        <v>-973.3</v>
      </c>
    </row>
    <row r="62" spans="1:44" s="3" customFormat="1" outlineLevel="1" x14ac:dyDescent="0.2">
      <c r="A62" s="9" t="s">
        <v>264</v>
      </c>
      <c r="B62" s="48"/>
      <c r="C62" s="48">
        <v>-133.1</v>
      </c>
      <c r="D62" s="48">
        <v>-135.20000000000002</v>
      </c>
      <c r="E62" s="48">
        <v>-134.30000000000001</v>
      </c>
      <c r="F62" s="48">
        <v>-127.10000000000002</v>
      </c>
      <c r="G62" s="48">
        <v>-126.4</v>
      </c>
      <c r="H62" s="48">
        <v>-125.5</v>
      </c>
      <c r="I62" s="48">
        <v>-121.29999999999998</v>
      </c>
      <c r="J62" s="48">
        <v>-120</v>
      </c>
      <c r="K62" s="48">
        <v>-108.8</v>
      </c>
      <c r="L62" s="48">
        <v>-141.69999999999999</v>
      </c>
      <c r="M62" s="48">
        <v>-166.60000000000002</v>
      </c>
      <c r="N62" s="48">
        <v>-175.39999999999998</v>
      </c>
      <c r="O62" s="48">
        <v>-196.7</v>
      </c>
      <c r="P62" s="48">
        <v>-210.60000000000002</v>
      </c>
      <c r="Q62" s="48">
        <v>-281.50000000000006</v>
      </c>
      <c r="R62" s="48">
        <v>-343.4</v>
      </c>
      <c r="S62" s="48">
        <v>-355.4</v>
      </c>
      <c r="T62" s="48">
        <v>-366.6</v>
      </c>
      <c r="U62" s="48">
        <v>-369.20000000000005</v>
      </c>
      <c r="V62" s="48">
        <v>-373.09999999999991</v>
      </c>
      <c r="W62" s="48">
        <v>-365.7</v>
      </c>
      <c r="X62" s="48">
        <v>-333.8</v>
      </c>
      <c r="Y62" s="48">
        <v>-317.2</v>
      </c>
      <c r="Z62" s="48">
        <v>-327.19999999999982</v>
      </c>
      <c r="AA62" s="48">
        <v>-349.6</v>
      </c>
      <c r="AB62" s="48">
        <v>-335.4</v>
      </c>
      <c r="AC62" s="48">
        <v>-277.39999999999998</v>
      </c>
      <c r="AD62" s="48">
        <v>-238.10000000000002</v>
      </c>
      <c r="AE62" s="48">
        <v>-209.7</v>
      </c>
      <c r="AF62" s="48">
        <v>-213.6</v>
      </c>
      <c r="AG62" s="48">
        <v>-218.09999999999997</v>
      </c>
      <c r="AH62" s="48">
        <v>-235.1</v>
      </c>
      <c r="AI62" s="48">
        <v>-232.4</v>
      </c>
      <c r="AJ62" s="48">
        <v>-241.3</v>
      </c>
      <c r="AK62" s="48">
        <v>-231.8</v>
      </c>
      <c r="AL62" s="48">
        <v>-266.39999999999998</v>
      </c>
      <c r="AM62" s="48">
        <v>-285.00000000000017</v>
      </c>
      <c r="AN62" s="48">
        <v>-306.30000000000024</v>
      </c>
      <c r="AO62" s="48">
        <v>-296.29999999999961</v>
      </c>
      <c r="AP62" s="48">
        <v>-288.39999999999998</v>
      </c>
      <c r="AQ62" s="48">
        <v>-274</v>
      </c>
      <c r="AR62" s="48">
        <v>-256</v>
      </c>
    </row>
    <row r="63" spans="1:44" s="3" customFormat="1" outlineLevel="1" x14ac:dyDescent="0.2">
      <c r="A63" s="9" t="s">
        <v>266</v>
      </c>
      <c r="B63" s="48"/>
      <c r="C63" s="48">
        <v>-92</v>
      </c>
      <c r="D63" s="48">
        <v>-69.400000000000006</v>
      </c>
      <c r="E63" s="48">
        <v>-104.20000000000002</v>
      </c>
      <c r="F63" s="48">
        <v>-118.89999999999998</v>
      </c>
      <c r="G63" s="48">
        <v>-108.8</v>
      </c>
      <c r="H63" s="48">
        <v>-120.89999999999999</v>
      </c>
      <c r="I63" s="48">
        <v>-114.19999999999999</v>
      </c>
      <c r="J63" s="48">
        <v>-163.60000000000002</v>
      </c>
      <c r="K63" s="48">
        <v>-132.17600000000002</v>
      </c>
      <c r="L63" s="48">
        <v>-154.12399999999994</v>
      </c>
      <c r="M63" s="48">
        <v>-165.60000000000008</v>
      </c>
      <c r="N63" s="48">
        <v>-231.39999999999992</v>
      </c>
      <c r="O63" s="48">
        <v>-236.29999999999998</v>
      </c>
      <c r="P63" s="48">
        <v>-216.50000000000003</v>
      </c>
      <c r="Q63" s="48">
        <v>-244.7</v>
      </c>
      <c r="R63" s="48">
        <v>-268.5</v>
      </c>
      <c r="S63" s="48">
        <v>-283.3</v>
      </c>
      <c r="T63" s="48">
        <v>-272.49999999999994</v>
      </c>
      <c r="U63" s="48">
        <v>-256.20000000000005</v>
      </c>
      <c r="V63" s="48">
        <v>-308.09999999999991</v>
      </c>
      <c r="W63" s="48">
        <v>-275.10000000000002</v>
      </c>
      <c r="X63" s="48">
        <v>-288.7</v>
      </c>
      <c r="Y63" s="48">
        <v>-297</v>
      </c>
      <c r="Z63" s="48">
        <v>-344.69999999999982</v>
      </c>
      <c r="AA63" s="48">
        <v>-332.1</v>
      </c>
      <c r="AB63" s="48">
        <v>-351.7</v>
      </c>
      <c r="AC63" s="48">
        <v>-335.1</v>
      </c>
      <c r="AD63" s="48">
        <v>-362.5</v>
      </c>
      <c r="AE63" s="48">
        <v>-373.40000000000003</v>
      </c>
      <c r="AF63" s="48">
        <v>-362.5</v>
      </c>
      <c r="AG63" s="48">
        <v>-385.19999999999993</v>
      </c>
      <c r="AH63" s="48">
        <v>-468.6</v>
      </c>
      <c r="AI63" s="48">
        <v>-423.7</v>
      </c>
      <c r="AJ63" s="48">
        <v>-465.8</v>
      </c>
      <c r="AK63" s="48">
        <v>-463.8</v>
      </c>
      <c r="AL63" s="48">
        <v>-558.79999999999995</v>
      </c>
      <c r="AM63" s="48">
        <v>-559.6</v>
      </c>
      <c r="AN63" s="48">
        <v>-479.4</v>
      </c>
      <c r="AO63" s="48">
        <v>-393.5</v>
      </c>
      <c r="AP63" s="48">
        <v>-347.4</v>
      </c>
      <c r="AQ63" s="48">
        <v>-333.3</v>
      </c>
      <c r="AR63" s="48">
        <v>-377.3</v>
      </c>
    </row>
    <row r="64" spans="1:44" s="3" customFormat="1" outlineLevel="1" x14ac:dyDescent="0.2">
      <c r="A64" s="9" t="s">
        <v>267</v>
      </c>
      <c r="B64" s="48"/>
      <c r="C64" s="48">
        <v>-105.8</v>
      </c>
      <c r="D64" s="48">
        <v>-190.59999999999997</v>
      </c>
      <c r="E64" s="48">
        <v>-140.40000000000003</v>
      </c>
      <c r="F64" s="48">
        <v>-185.99999999999994</v>
      </c>
      <c r="G64" s="48">
        <v>-85.7</v>
      </c>
      <c r="H64" s="48">
        <v>-115.39999999999999</v>
      </c>
      <c r="I64" s="48">
        <v>-105.9</v>
      </c>
      <c r="J64" s="48">
        <v>-122.5</v>
      </c>
      <c r="K64" s="48">
        <v>-116.4</v>
      </c>
      <c r="L64" s="48">
        <v>-112.49999999999997</v>
      </c>
      <c r="M64" s="48">
        <v>-96.600000000000023</v>
      </c>
      <c r="N64" s="48">
        <v>-125.29999999999995</v>
      </c>
      <c r="O64" s="48">
        <v>-102.19999999999999</v>
      </c>
      <c r="P64" s="48">
        <v>-118</v>
      </c>
      <c r="Q64" s="48">
        <v>-111.60000000000002</v>
      </c>
      <c r="R64" s="48">
        <v>-144.30000000000001</v>
      </c>
      <c r="S64" s="48">
        <v>-118.9</v>
      </c>
      <c r="T64" s="48">
        <v>-135.69999999999999</v>
      </c>
      <c r="U64" s="48">
        <v>-119.9</v>
      </c>
      <c r="V64" s="48">
        <v>-165.5</v>
      </c>
      <c r="W64" s="48">
        <v>-119.7</v>
      </c>
      <c r="X64" s="48">
        <v>-138</v>
      </c>
      <c r="Y64" s="48">
        <v>-136.5</v>
      </c>
      <c r="Z64" s="48">
        <v>-160.10000000000008</v>
      </c>
      <c r="AA64" s="48">
        <v>-132.30000000000001</v>
      </c>
      <c r="AB64" s="48">
        <v>-147.1</v>
      </c>
      <c r="AC64" s="48">
        <v>-145.9</v>
      </c>
      <c r="AD64" s="48">
        <v>-178.59999999999991</v>
      </c>
      <c r="AE64" s="48">
        <v>-133.1</v>
      </c>
      <c r="AF64" s="48">
        <v>-155.1</v>
      </c>
      <c r="AG64" s="48">
        <v>-186.7</v>
      </c>
      <c r="AH64" s="48">
        <v>-172.6</v>
      </c>
      <c r="AI64" s="48">
        <v>-157.9</v>
      </c>
      <c r="AJ64" s="48">
        <v>-175.9</v>
      </c>
      <c r="AK64" s="48">
        <v>-162.5</v>
      </c>
      <c r="AL64" s="48">
        <v>-291.5</v>
      </c>
      <c r="AM64" s="48">
        <v>-313.3</v>
      </c>
      <c r="AN64" s="48">
        <v>-277.39999999999981</v>
      </c>
      <c r="AO64" s="48">
        <v>-206.8000000000003</v>
      </c>
      <c r="AP64" s="48">
        <v>-153.69999999999999</v>
      </c>
      <c r="AQ64" s="48">
        <v>-182.6</v>
      </c>
      <c r="AR64" s="48">
        <v>-165.8</v>
      </c>
    </row>
    <row r="65" spans="1:44" s="3" customFormat="1" outlineLevel="1" x14ac:dyDescent="0.2">
      <c r="A65" s="9" t="s">
        <v>268</v>
      </c>
      <c r="B65" s="48"/>
      <c r="C65" s="48">
        <v>-61.9</v>
      </c>
      <c r="D65" s="48">
        <v>-104.79999999999998</v>
      </c>
      <c r="E65" s="48">
        <v>-142.5</v>
      </c>
      <c r="F65" s="48">
        <v>-247.90000000000003</v>
      </c>
      <c r="G65" s="48">
        <v>-90.9</v>
      </c>
      <c r="H65" s="48">
        <v>-61.599999999999994</v>
      </c>
      <c r="I65" s="48">
        <v>-73.599999999999994</v>
      </c>
      <c r="J65" s="48">
        <v>-137.29999999999998</v>
      </c>
      <c r="K65" s="48">
        <v>-61.9</v>
      </c>
      <c r="L65" s="48">
        <v>-74.199999999999989</v>
      </c>
      <c r="M65" s="48">
        <v>-98.9</v>
      </c>
      <c r="N65" s="48">
        <v>-117.40000000000003</v>
      </c>
      <c r="O65" s="48">
        <v>-116</v>
      </c>
      <c r="P65" s="48">
        <v>-114.29999999999998</v>
      </c>
      <c r="Q65" s="48">
        <v>-114.20000000000007</v>
      </c>
      <c r="R65" s="48">
        <v>-132.59999999999991</v>
      </c>
      <c r="S65" s="48">
        <v>-120.2</v>
      </c>
      <c r="T65" s="48">
        <v>-121.39999999999999</v>
      </c>
      <c r="U65" s="48">
        <v>-126.4</v>
      </c>
      <c r="V65" s="48">
        <v>-154.20000000000005</v>
      </c>
      <c r="W65" s="48">
        <v>-140.1</v>
      </c>
      <c r="X65" s="48">
        <v>-132.80000000000001</v>
      </c>
      <c r="Y65" s="48">
        <v>-104</v>
      </c>
      <c r="Z65" s="48">
        <v>-140.10000000000002</v>
      </c>
      <c r="AA65" s="48">
        <v>-155</v>
      </c>
      <c r="AB65" s="48">
        <v>-180.7</v>
      </c>
      <c r="AC65" s="48">
        <v>-172.2</v>
      </c>
      <c r="AD65" s="48">
        <v>-166.70000000000005</v>
      </c>
      <c r="AE65" s="48">
        <v>-151.9</v>
      </c>
      <c r="AF65" s="48">
        <v>-122.1</v>
      </c>
      <c r="AG65" s="48">
        <v>-136.80000000000001</v>
      </c>
      <c r="AH65" s="48">
        <v>-161.30000000000001</v>
      </c>
      <c r="AI65" s="48">
        <v>-169.8</v>
      </c>
      <c r="AJ65" s="48">
        <v>-193</v>
      </c>
      <c r="AK65" s="48">
        <v>-199.7</v>
      </c>
      <c r="AL65" s="48">
        <v>-201.6</v>
      </c>
      <c r="AM65" s="48">
        <v>-131.80000000000001</v>
      </c>
      <c r="AN65" s="48">
        <v>-71.299999999999983</v>
      </c>
      <c r="AO65" s="48">
        <v>-97.299999999999983</v>
      </c>
      <c r="AP65" s="48">
        <v>-138</v>
      </c>
      <c r="AQ65" s="48">
        <v>-153.19999999999999</v>
      </c>
      <c r="AR65" s="48">
        <v>-173.6</v>
      </c>
    </row>
    <row r="66" spans="1:44" s="3" customFormat="1" outlineLevel="1" x14ac:dyDescent="0.2">
      <c r="A66" s="9" t="s">
        <v>269</v>
      </c>
      <c r="B66" s="48"/>
      <c r="C66" s="48">
        <v>-92.8</v>
      </c>
      <c r="D66" s="48">
        <v>-105.50000000000001</v>
      </c>
      <c r="E66" s="48">
        <v>-102.5</v>
      </c>
      <c r="F66" s="48">
        <v>-108.19999999999999</v>
      </c>
      <c r="G66" s="48">
        <v>-102.8</v>
      </c>
      <c r="H66" s="48">
        <v>-107.39999999999999</v>
      </c>
      <c r="I66" s="48">
        <v>-104.40000000000003</v>
      </c>
      <c r="J66" s="48">
        <v>-120.5</v>
      </c>
      <c r="K66" s="48">
        <v>-137.096</v>
      </c>
      <c r="L66" s="48">
        <v>-125.00400000000002</v>
      </c>
      <c r="M66" s="48">
        <v>-108.19999999999999</v>
      </c>
      <c r="N66" s="48">
        <v>-120.09999999999997</v>
      </c>
      <c r="O66" s="48">
        <v>-116.4</v>
      </c>
      <c r="P66" s="48">
        <v>-117.79999999999998</v>
      </c>
      <c r="Q66" s="48">
        <v>-121.5</v>
      </c>
      <c r="R66" s="48">
        <v>-124.09999999999991</v>
      </c>
      <c r="S66" s="48">
        <v>-113.9</v>
      </c>
      <c r="T66" s="48">
        <v>-115</v>
      </c>
      <c r="U66" s="48">
        <v>-110.79999999999998</v>
      </c>
      <c r="V66" s="48">
        <v>-135.60000000000002</v>
      </c>
      <c r="W66" s="48">
        <v>-112.3</v>
      </c>
      <c r="X66" s="48">
        <v>-117</v>
      </c>
      <c r="Y66" s="48">
        <v>-125.4</v>
      </c>
      <c r="Z66" s="48">
        <v>-129.89999999999998</v>
      </c>
      <c r="AA66" s="48">
        <v>-72.900000000000006</v>
      </c>
      <c r="AB66" s="48">
        <v>-76.2</v>
      </c>
      <c r="AC66" s="48">
        <v>-82.6</v>
      </c>
      <c r="AD66" s="48">
        <v>-86.699999999999989</v>
      </c>
      <c r="AE66" s="48">
        <v>-77.099999999999994</v>
      </c>
      <c r="AF66" s="48">
        <v>-75</v>
      </c>
      <c r="AG66" s="48">
        <v>-88.5</v>
      </c>
      <c r="AH66" s="48">
        <v>-88.7</v>
      </c>
      <c r="AI66" s="48">
        <v>-96.7</v>
      </c>
      <c r="AJ66" s="48">
        <v>-79.7</v>
      </c>
      <c r="AK66" s="48">
        <v>-88.4</v>
      </c>
      <c r="AL66" s="48">
        <v>-73.099999999999994</v>
      </c>
      <c r="AM66" s="48">
        <v>-86.100000000000009</v>
      </c>
      <c r="AN66" s="48">
        <v>-78.7</v>
      </c>
      <c r="AO66" s="48">
        <v>-88.600000000000023</v>
      </c>
      <c r="AP66" s="48">
        <v>-96.9</v>
      </c>
      <c r="AQ66" s="48">
        <v>-88.5</v>
      </c>
      <c r="AR66" s="48">
        <v>-83.9</v>
      </c>
    </row>
    <row r="67" spans="1:44" s="3" customFormat="1" outlineLevel="1" x14ac:dyDescent="0.2">
      <c r="A67" s="9" t="s">
        <v>270</v>
      </c>
      <c r="B67" s="48"/>
      <c r="C67" s="48">
        <v>-192.6</v>
      </c>
      <c r="D67" s="48">
        <v>-133.20000000000002</v>
      </c>
      <c r="E67" s="48">
        <v>-155.30000000000001</v>
      </c>
      <c r="F67" s="48">
        <v>-89.600000000000023</v>
      </c>
      <c r="G67" s="48">
        <v>-124.90000000000003</v>
      </c>
      <c r="H67" s="48">
        <v>-106.69999999999996</v>
      </c>
      <c r="I67" s="48">
        <v>14</v>
      </c>
      <c r="J67" s="48">
        <v>-119.50000000000003</v>
      </c>
      <c r="K67" s="48">
        <v>-78.657999999999987</v>
      </c>
      <c r="L67" s="48">
        <v>-90.941999999999979</v>
      </c>
      <c r="M67" s="48">
        <v>-73.299999999999983</v>
      </c>
      <c r="N67" s="48">
        <v>-114.90000000000006</v>
      </c>
      <c r="O67" s="48">
        <v>-69.000000000000028</v>
      </c>
      <c r="P67" s="48">
        <v>-76.199999999999903</v>
      </c>
      <c r="Q67" s="48">
        <v>-91.200000000000131</v>
      </c>
      <c r="R67" s="48">
        <v>-81.100000000000335</v>
      </c>
      <c r="S67" s="48">
        <v>-83.3</v>
      </c>
      <c r="T67" s="48">
        <v>-107.39999999999999</v>
      </c>
      <c r="U67" s="48">
        <v>-133.60000000000002</v>
      </c>
      <c r="V67" s="48">
        <v>-102</v>
      </c>
      <c r="W67" s="48">
        <v>-101.1</v>
      </c>
      <c r="X67" s="48">
        <v>-147.6</v>
      </c>
      <c r="Y67" s="48">
        <v>-159</v>
      </c>
      <c r="Z67" s="48">
        <v>-164.89999999999992</v>
      </c>
      <c r="AA67" s="48">
        <v>-155.5</v>
      </c>
      <c r="AB67" s="48">
        <v>-100.5</v>
      </c>
      <c r="AC67" s="48">
        <v>-118.6</v>
      </c>
      <c r="AD67" s="48">
        <v>-163.80000000000001</v>
      </c>
      <c r="AE67" s="48">
        <v>-107.5</v>
      </c>
      <c r="AF67" s="48">
        <v>-112.5</v>
      </c>
      <c r="AG67" s="48">
        <v>-93.100000000000023</v>
      </c>
      <c r="AH67" s="48">
        <v>-152.5</v>
      </c>
      <c r="AI67" s="48">
        <v>-117.4</v>
      </c>
      <c r="AJ67" s="48">
        <v>-232.6</v>
      </c>
      <c r="AK67" s="48">
        <v>-260.10000000000002</v>
      </c>
      <c r="AL67" s="48">
        <v>-19.5</v>
      </c>
      <c r="AM67" s="48">
        <v>-199.70000000000005</v>
      </c>
      <c r="AN67" s="48">
        <v>-152.89999999999998</v>
      </c>
      <c r="AO67" s="48">
        <v>-187.30000000000007</v>
      </c>
      <c r="AP67" s="48">
        <v>-268.10000000000002</v>
      </c>
      <c r="AQ67" s="48">
        <v>-239.1</v>
      </c>
      <c r="AR67" s="48">
        <v>-213</v>
      </c>
    </row>
    <row r="68" spans="1:44" s="3" customFormat="1" outlineLevel="1" x14ac:dyDescent="0.2">
      <c r="A68" s="9" t="s">
        <v>272</v>
      </c>
      <c r="B68" s="48"/>
      <c r="C68" s="48">
        <v>-48.4</v>
      </c>
      <c r="D68" s="48">
        <v>-95.9</v>
      </c>
      <c r="E68" s="48">
        <v>-47</v>
      </c>
      <c r="F68" s="48">
        <v>-73.800000000000011</v>
      </c>
      <c r="G68" s="48">
        <v>-59</v>
      </c>
      <c r="H68" s="48">
        <v>-73.300000000000011</v>
      </c>
      <c r="I68" s="48">
        <v>-63.399999999999977</v>
      </c>
      <c r="J68" s="48">
        <v>-113.69999999999999</v>
      </c>
      <c r="K68" s="48">
        <v>-82.304000000000002</v>
      </c>
      <c r="L68" s="48">
        <v>-56.196000000000026</v>
      </c>
      <c r="M68" s="48">
        <v>-37.899999999999949</v>
      </c>
      <c r="N68" s="48">
        <v>-146.5</v>
      </c>
      <c r="O68" s="48">
        <v>-56.499999999999993</v>
      </c>
      <c r="P68" s="48">
        <v>-158</v>
      </c>
      <c r="Q68" s="48">
        <v>-60.700000000000045</v>
      </c>
      <c r="R68" s="48">
        <v>-132.19999999999993</v>
      </c>
      <c r="S68" s="48">
        <v>-46.5</v>
      </c>
      <c r="T68" s="48">
        <v>-54.900000000000006</v>
      </c>
      <c r="U68" s="48">
        <v>-83.1</v>
      </c>
      <c r="V68" s="48">
        <v>-146.30000000000001</v>
      </c>
      <c r="W68" s="48">
        <v>-41.5</v>
      </c>
      <c r="X68" s="48">
        <v>-87.4</v>
      </c>
      <c r="Y68" s="48">
        <v>-107.7</v>
      </c>
      <c r="Z68" s="48">
        <v>-139.49999999999994</v>
      </c>
      <c r="AA68" s="48">
        <v>-45.3</v>
      </c>
      <c r="AB68" s="48">
        <v>-107.2</v>
      </c>
      <c r="AC68" s="48">
        <v>-51.5</v>
      </c>
      <c r="AD68" s="48">
        <v>-125.99999999999991</v>
      </c>
      <c r="AE68" s="48">
        <v>-45.800000000000004</v>
      </c>
      <c r="AF68" s="48">
        <v>-23.7</v>
      </c>
      <c r="AG68" s="48">
        <v>-42.400000000000006</v>
      </c>
      <c r="AH68" s="48">
        <v>-90.8</v>
      </c>
      <c r="AI68" s="48">
        <v>-27.7</v>
      </c>
      <c r="AJ68" s="48">
        <v>-139.80000000000001</v>
      </c>
      <c r="AK68" s="48">
        <v>-97.1</v>
      </c>
      <c r="AL68" s="48">
        <v>-570.9</v>
      </c>
      <c r="AM68" s="48">
        <v>-797.89999999999986</v>
      </c>
      <c r="AN68" s="48">
        <v>-451.40000000000009</v>
      </c>
      <c r="AO68" s="48">
        <v>-161.30000000000018</v>
      </c>
      <c r="AP68" s="48">
        <v>-153</v>
      </c>
      <c r="AQ68" s="48">
        <v>-123.8</v>
      </c>
      <c r="AR68" s="48">
        <v>-300.7</v>
      </c>
    </row>
    <row r="69" spans="1:44" s="3" customFormat="1" outlineLevel="1" x14ac:dyDescent="0.2">
      <c r="A69" s="9" t="s">
        <v>419</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v>-328.6</v>
      </c>
      <c r="AM69" s="48">
        <v>-128.5</v>
      </c>
      <c r="AN69" s="48">
        <v>-126.30000000000001</v>
      </c>
      <c r="AO69" s="48">
        <v>-93.599999999999966</v>
      </c>
      <c r="AP69" s="48">
        <v>-104.9</v>
      </c>
      <c r="AQ69" s="48">
        <v>-115.8</v>
      </c>
      <c r="AR69" s="48">
        <v>-162.9</v>
      </c>
    </row>
    <row r="70" spans="1:44" s="3" customFormat="1" outlineLevel="1" x14ac:dyDescent="0.2">
      <c r="A70" s="9" t="s">
        <v>271</v>
      </c>
      <c r="B70" s="48"/>
      <c r="C70" s="48">
        <v>0</v>
      </c>
      <c r="D70" s="48">
        <v>0</v>
      </c>
      <c r="E70" s="48">
        <v>0</v>
      </c>
      <c r="F70" s="48">
        <v>0</v>
      </c>
      <c r="G70" s="48">
        <v>0</v>
      </c>
      <c r="H70" s="48">
        <v>0</v>
      </c>
      <c r="I70" s="48">
        <v>-131.6</v>
      </c>
      <c r="J70" s="48">
        <v>-147.4</v>
      </c>
      <c r="K70" s="48">
        <v>-52.3</v>
      </c>
      <c r="L70" s="48">
        <v>-99.500000000000014</v>
      </c>
      <c r="M70" s="48">
        <v>-15</v>
      </c>
      <c r="N70" s="48">
        <v>-72.099999999999994</v>
      </c>
      <c r="O70" s="48">
        <v>-60.3</v>
      </c>
      <c r="P70" s="48">
        <v>-67.600000000000009</v>
      </c>
      <c r="Q70" s="48">
        <v>-70.400000000000006</v>
      </c>
      <c r="R70" s="48">
        <v>-75.300000000000011</v>
      </c>
      <c r="S70" s="48">
        <v>-66.2</v>
      </c>
      <c r="T70" s="48">
        <v>-74.100000000000009</v>
      </c>
      <c r="U70" s="48">
        <v>-70.599999999999994</v>
      </c>
      <c r="V70" s="48">
        <v>-81.299999999999983</v>
      </c>
      <c r="W70" s="48">
        <v>-59.5</v>
      </c>
      <c r="X70" s="48">
        <v>-75.2</v>
      </c>
      <c r="Y70" s="48">
        <v>-76.7</v>
      </c>
      <c r="Z70" s="48">
        <v>-80.900000000000034</v>
      </c>
      <c r="AA70" s="48">
        <v>-79</v>
      </c>
      <c r="AB70" s="48">
        <v>-75.3</v>
      </c>
      <c r="AC70" s="48">
        <v>-78.900000000000006</v>
      </c>
      <c r="AD70" s="48">
        <v>-79.400000000000034</v>
      </c>
      <c r="AE70" s="48">
        <v>-92.5</v>
      </c>
      <c r="AF70" s="48">
        <v>-102.4</v>
      </c>
      <c r="AG70" s="48">
        <v>-122.4</v>
      </c>
      <c r="AH70" s="48">
        <v>-137.1</v>
      </c>
      <c r="AI70" s="48">
        <v>-159.30000000000001</v>
      </c>
      <c r="AJ70" s="48">
        <v>-163</v>
      </c>
      <c r="AK70" s="48">
        <v>-155.30000000000001</v>
      </c>
      <c r="AL70" s="48">
        <v>-143.19999999999999</v>
      </c>
      <c r="AM70" s="48">
        <v>-132.20000000000002</v>
      </c>
      <c r="AN70" s="48">
        <v>-62.599999999999966</v>
      </c>
      <c r="AO70" s="48">
        <v>-60.000000000000028</v>
      </c>
      <c r="AP70" s="48">
        <v>-134.69999999999999</v>
      </c>
      <c r="AQ70" s="48">
        <v>-88.9</v>
      </c>
      <c r="AR70" s="48">
        <v>-116.3</v>
      </c>
    </row>
    <row r="71" spans="1:44" s="3" customFormat="1" outlineLevel="1" x14ac:dyDescent="0.2">
      <c r="A71" s="9" t="s">
        <v>247</v>
      </c>
      <c r="B71" s="48"/>
      <c r="C71" s="48">
        <v>0</v>
      </c>
      <c r="D71" s="48">
        <v>0</v>
      </c>
      <c r="E71" s="48">
        <v>0</v>
      </c>
      <c r="F71" s="48">
        <v>0</v>
      </c>
      <c r="G71" s="48">
        <v>0</v>
      </c>
      <c r="H71" s="48">
        <v>0</v>
      </c>
      <c r="I71" s="48">
        <v>0</v>
      </c>
      <c r="J71" s="48">
        <v>0</v>
      </c>
      <c r="K71" s="48">
        <v>-33.200000000000003</v>
      </c>
      <c r="L71" s="48">
        <v>-33.200000000000003</v>
      </c>
      <c r="M71" s="48">
        <v>-32.899999999999991</v>
      </c>
      <c r="N71" s="48">
        <v>-34.799999999999997</v>
      </c>
      <c r="O71" s="48">
        <v>-50.4</v>
      </c>
      <c r="P71" s="48">
        <v>-49.500000000000007</v>
      </c>
      <c r="Q71" s="48">
        <v>-56</v>
      </c>
      <c r="R71" s="48">
        <v>-51.299999999999983</v>
      </c>
      <c r="S71" s="48">
        <v>-47.9</v>
      </c>
      <c r="T71" s="48">
        <v>-46.4</v>
      </c>
      <c r="U71" s="48">
        <v>-45.899999999999991</v>
      </c>
      <c r="V71" s="48">
        <v>-47.5</v>
      </c>
      <c r="W71" s="48">
        <v>-54.5</v>
      </c>
      <c r="X71" s="48">
        <v>-56.1</v>
      </c>
      <c r="Y71" s="48">
        <v>-57</v>
      </c>
      <c r="Z71" s="48">
        <v>-70</v>
      </c>
      <c r="AA71" s="48">
        <v>-69.5</v>
      </c>
      <c r="AB71" s="48">
        <v>-76.8</v>
      </c>
      <c r="AC71" s="48">
        <v>-87.8</v>
      </c>
      <c r="AD71" s="48">
        <v>-73.200000000000017</v>
      </c>
      <c r="AE71" s="48">
        <v>-45.7</v>
      </c>
      <c r="AF71" s="48">
        <v>-159.5</v>
      </c>
      <c r="AG71" s="48">
        <v>-80.400000000000034</v>
      </c>
      <c r="AH71" s="48">
        <v>-94.7</v>
      </c>
      <c r="AI71" s="48">
        <v>-39.6</v>
      </c>
      <c r="AJ71" s="48">
        <v>-93</v>
      </c>
      <c r="AK71" s="48">
        <v>-172</v>
      </c>
      <c r="AL71" s="48">
        <v>-128.9</v>
      </c>
      <c r="AM71" s="48">
        <v>-90.800000000000011</v>
      </c>
      <c r="AN71" s="48">
        <v>-9.4999999999999858</v>
      </c>
      <c r="AO71" s="48">
        <v>-38.100000000000009</v>
      </c>
      <c r="AP71" s="48">
        <v>-64.5</v>
      </c>
      <c r="AQ71" s="48">
        <v>-77.3</v>
      </c>
      <c r="AR71" s="48">
        <v>-85.3</v>
      </c>
    </row>
    <row r="72" spans="1:44" s="3" customFormat="1" outlineLevel="1" x14ac:dyDescent="0.2">
      <c r="A72" s="9" t="s">
        <v>273</v>
      </c>
      <c r="B72" s="48"/>
      <c r="C72" s="48">
        <v>0</v>
      </c>
      <c r="D72" s="48">
        <v>0</v>
      </c>
      <c r="E72" s="48">
        <v>0</v>
      </c>
      <c r="F72" s="48">
        <v>-137.4</v>
      </c>
      <c r="G72" s="48">
        <v>-28.299999999999997</v>
      </c>
      <c r="H72" s="48">
        <v>-27.5</v>
      </c>
      <c r="I72" s="48">
        <v>-28.5</v>
      </c>
      <c r="J72" s="48">
        <v>-31.400000000000006</v>
      </c>
      <c r="K72" s="48">
        <v>-32.200000000000003</v>
      </c>
      <c r="L72" s="48">
        <v>-31.899999999999991</v>
      </c>
      <c r="M72" s="48">
        <v>-33.799999999999997</v>
      </c>
      <c r="N72" s="48">
        <v>-30.700000000000003</v>
      </c>
      <c r="O72" s="48">
        <v>-34</v>
      </c>
      <c r="P72" s="48">
        <v>-34.200000000000003</v>
      </c>
      <c r="Q72" s="48">
        <v>-31.5</v>
      </c>
      <c r="R72" s="48">
        <v>-33.09999999999998</v>
      </c>
      <c r="S72" s="48">
        <v>-32.9</v>
      </c>
      <c r="T72" s="48">
        <v>-32.4</v>
      </c>
      <c r="U72" s="48">
        <v>-26.799999999999997</v>
      </c>
      <c r="V72" s="48">
        <v>-31.200000000000003</v>
      </c>
      <c r="W72" s="48">
        <v>-24.8</v>
      </c>
      <c r="X72" s="48">
        <v>-26.7</v>
      </c>
      <c r="Y72" s="48">
        <v>-26.2</v>
      </c>
      <c r="Z72" s="48">
        <v>-27</v>
      </c>
      <c r="AA72" s="48">
        <v>-23</v>
      </c>
      <c r="AB72" s="48">
        <v>-21.9</v>
      </c>
      <c r="AC72" s="48">
        <v>-22.6</v>
      </c>
      <c r="AD72" s="48">
        <v>-15.300000000000011</v>
      </c>
      <c r="AE72" s="48">
        <v>-18.7</v>
      </c>
      <c r="AF72" s="48">
        <v>-24.1</v>
      </c>
      <c r="AG72" s="48">
        <v>-24.200000000000003</v>
      </c>
      <c r="AH72" s="48">
        <v>-19.399999999999999</v>
      </c>
      <c r="AI72" s="48">
        <v>-18.100000000000001</v>
      </c>
      <c r="AJ72" s="48">
        <v>-26.8</v>
      </c>
      <c r="AK72" s="48">
        <v>-26.6</v>
      </c>
      <c r="AL72" s="48">
        <v>-32.799999999999997</v>
      </c>
      <c r="AM72" s="48">
        <v>-25.1</v>
      </c>
      <c r="AN72" s="48">
        <v>-33.9</v>
      </c>
      <c r="AO72" s="48">
        <v>-18.799999999999997</v>
      </c>
      <c r="AP72" s="48">
        <v>-26.1</v>
      </c>
      <c r="AQ72" s="48">
        <v>-22.3</v>
      </c>
      <c r="AR72" s="48">
        <v>-27.2</v>
      </c>
    </row>
    <row r="73" spans="1:44" s="3" customFormat="1" outlineLevel="1" x14ac:dyDescent="0.2">
      <c r="A73" s="9" t="s">
        <v>274</v>
      </c>
      <c r="B73" s="48"/>
      <c r="C73" s="48">
        <v>-11.2</v>
      </c>
      <c r="D73" s="48">
        <v>-17.7</v>
      </c>
      <c r="E73" s="48">
        <v>-16.100000000000001</v>
      </c>
      <c r="F73" s="48">
        <v>-10.799999999999997</v>
      </c>
      <c r="G73" s="48">
        <v>-7.6</v>
      </c>
      <c r="H73" s="48">
        <v>-13.1</v>
      </c>
      <c r="I73" s="48">
        <v>-8.8000000000000007</v>
      </c>
      <c r="J73" s="48">
        <v>-28</v>
      </c>
      <c r="K73" s="48">
        <v>-17.899999999999999</v>
      </c>
      <c r="L73" s="48">
        <v>-23.4</v>
      </c>
      <c r="M73" s="48">
        <v>-10.800000000000004</v>
      </c>
      <c r="N73" s="48">
        <v>-31.499999999999993</v>
      </c>
      <c r="O73" s="48">
        <v>-15.8</v>
      </c>
      <c r="P73" s="48">
        <v>-24.599999999999998</v>
      </c>
      <c r="Q73" s="48">
        <v>-15.5</v>
      </c>
      <c r="R73" s="48">
        <v>-25.9</v>
      </c>
      <c r="S73" s="48">
        <v>-9.6</v>
      </c>
      <c r="T73" s="48">
        <v>-18.700000000000003</v>
      </c>
      <c r="U73" s="48">
        <v>-15.599999999999998</v>
      </c>
      <c r="V73" s="48">
        <v>-27.500000000000007</v>
      </c>
      <c r="W73" s="48">
        <v>-12.7</v>
      </c>
      <c r="X73" s="48">
        <v>-22</v>
      </c>
      <c r="Y73" s="48">
        <v>-11.2</v>
      </c>
      <c r="Z73" s="48">
        <v>-37.799999999999997</v>
      </c>
      <c r="AA73" s="48">
        <v>-16.2</v>
      </c>
      <c r="AB73" s="48">
        <v>-20.9</v>
      </c>
      <c r="AC73" s="48">
        <v>-21.4</v>
      </c>
      <c r="AD73" s="48">
        <v>-25.900000000000006</v>
      </c>
      <c r="AE73" s="48">
        <v>-10.199999999999999</v>
      </c>
      <c r="AF73" s="48">
        <v>-1.5</v>
      </c>
      <c r="AG73" s="48">
        <v>-0.90000000000000036</v>
      </c>
      <c r="AH73" s="48">
        <v>3.5</v>
      </c>
      <c r="AI73" s="48">
        <v>-0.7</v>
      </c>
      <c r="AJ73" s="48">
        <v>-8.3000000000000007</v>
      </c>
      <c r="AK73" s="48">
        <v>-2.5</v>
      </c>
      <c r="AL73" s="48">
        <v>-5.3</v>
      </c>
      <c r="AM73" s="48">
        <v>-2.6</v>
      </c>
      <c r="AN73" s="48">
        <v>-11.4</v>
      </c>
      <c r="AO73" s="48">
        <v>-2.1000000000000014</v>
      </c>
      <c r="AP73" s="48">
        <v>-6</v>
      </c>
      <c r="AQ73" s="48">
        <v>-6</v>
      </c>
      <c r="AR73" s="48">
        <v>-18.100000000000001</v>
      </c>
    </row>
    <row r="74" spans="1:44" s="3" customFormat="1" outlineLevel="1" x14ac:dyDescent="0.2">
      <c r="A74" s="9" t="s">
        <v>281</v>
      </c>
      <c r="B74" s="48"/>
      <c r="C74" s="48">
        <v>-8</v>
      </c>
      <c r="D74" s="48">
        <v>8</v>
      </c>
      <c r="E74" s="48">
        <v>0</v>
      </c>
      <c r="F74" s="48">
        <v>-156.1</v>
      </c>
      <c r="G74" s="48">
        <v>-1.4</v>
      </c>
      <c r="H74" s="48">
        <v>-6.1999999999999993</v>
      </c>
      <c r="I74" s="48">
        <v>-1.3000000000000007</v>
      </c>
      <c r="J74" s="48">
        <v>-17.5</v>
      </c>
      <c r="K74" s="48">
        <v>0</v>
      </c>
      <c r="L74" s="48">
        <v>-19.899999999999999</v>
      </c>
      <c r="M74" s="48">
        <v>0.5</v>
      </c>
      <c r="N74" s="48">
        <v>-6.6999999999999993</v>
      </c>
      <c r="O74" s="48">
        <v>0</v>
      </c>
      <c r="P74" s="48">
        <v>0</v>
      </c>
      <c r="Q74" s="48">
        <v>0</v>
      </c>
      <c r="R74" s="48">
        <v>-9.5</v>
      </c>
      <c r="S74" s="48">
        <v>0</v>
      </c>
      <c r="T74" s="48">
        <v>0</v>
      </c>
      <c r="U74" s="48">
        <v>-59</v>
      </c>
      <c r="V74" s="48">
        <v>-1.8999999999999986</v>
      </c>
      <c r="W74" s="48">
        <v>0</v>
      </c>
      <c r="X74" s="48">
        <v>-22.7</v>
      </c>
      <c r="Y74" s="48">
        <v>0</v>
      </c>
      <c r="Z74" s="48">
        <v>-15.599999999999998</v>
      </c>
      <c r="AA74" s="48">
        <v>0</v>
      </c>
      <c r="AB74" s="48">
        <v>-0.2</v>
      </c>
      <c r="AC74" s="48">
        <v>-0.7</v>
      </c>
      <c r="AD74" s="48">
        <v>0.89999999999999991</v>
      </c>
      <c r="AE74" s="48">
        <v>0</v>
      </c>
      <c r="AF74" s="48">
        <v>-0.4</v>
      </c>
      <c r="AG74" s="48">
        <v>-9.9999999999999978E-2</v>
      </c>
      <c r="AH74" s="48">
        <v>0</v>
      </c>
      <c r="AI74" s="48">
        <v>-0.3</v>
      </c>
      <c r="AJ74" s="48">
        <v>-0.3</v>
      </c>
      <c r="AK74" s="48">
        <v>0</v>
      </c>
      <c r="AL74" s="48">
        <v>-12.9</v>
      </c>
      <c r="AM74" s="48">
        <v>-2.4</v>
      </c>
      <c r="AN74" s="48">
        <v>-4.3000000000000007</v>
      </c>
      <c r="AO74" s="48">
        <v>-3.8999999999999995</v>
      </c>
      <c r="AP74" s="48">
        <v>-109.3</v>
      </c>
      <c r="AQ74" s="48">
        <v>-5.7</v>
      </c>
      <c r="AR74" s="48">
        <v>-12.4</v>
      </c>
    </row>
    <row r="75" spans="1:44" s="3" customFormat="1" outlineLevel="1" x14ac:dyDescent="0.2">
      <c r="A75" s="9" t="s">
        <v>276</v>
      </c>
      <c r="B75" s="48"/>
      <c r="C75" s="48">
        <v>-3.7</v>
      </c>
      <c r="D75" s="48">
        <v>-2.8999999999999995</v>
      </c>
      <c r="E75" s="48">
        <v>-6.9</v>
      </c>
      <c r="F75" s="48">
        <v>-7.5</v>
      </c>
      <c r="G75" s="48">
        <v>-2.8</v>
      </c>
      <c r="H75" s="48">
        <v>-24.7</v>
      </c>
      <c r="I75" s="48">
        <v>-0.60000000000000142</v>
      </c>
      <c r="J75" s="48">
        <v>-3.8999999999999986</v>
      </c>
      <c r="K75" s="48">
        <v>-0.8</v>
      </c>
      <c r="L75" s="48">
        <v>-9.2999999999999989</v>
      </c>
      <c r="M75" s="48">
        <v>-0.59999999999999964</v>
      </c>
      <c r="N75" s="48">
        <v>-19.3</v>
      </c>
      <c r="O75" s="48">
        <v>-1</v>
      </c>
      <c r="P75" s="48">
        <v>-9.1</v>
      </c>
      <c r="Q75" s="48">
        <v>-13.299999999999999</v>
      </c>
      <c r="R75" s="48">
        <v>-4.9000000000000021</v>
      </c>
      <c r="S75" s="48">
        <v>-2.2000000000000002</v>
      </c>
      <c r="T75" s="48">
        <v>-8.5</v>
      </c>
      <c r="U75" s="48">
        <v>-6</v>
      </c>
      <c r="V75" s="48">
        <v>-13.2</v>
      </c>
      <c r="W75" s="48">
        <v>-3.9</v>
      </c>
      <c r="X75" s="48">
        <v>-9</v>
      </c>
      <c r="Y75" s="48">
        <v>-2.2999999999999998</v>
      </c>
      <c r="Z75" s="48">
        <v>-12.3</v>
      </c>
      <c r="AA75" s="48">
        <v>-2.5</v>
      </c>
      <c r="AB75" s="48">
        <v>-5.5</v>
      </c>
      <c r="AC75" s="48">
        <v>-3.2</v>
      </c>
      <c r="AD75" s="48">
        <v>-12.900000000000002</v>
      </c>
      <c r="AE75" s="48">
        <v>-9.1999999999999993</v>
      </c>
      <c r="AF75" s="48">
        <v>-58</v>
      </c>
      <c r="AG75" s="48">
        <v>-14.899999999999991</v>
      </c>
      <c r="AH75" s="48">
        <v>-31.1</v>
      </c>
      <c r="AI75" s="48">
        <v>-0.5</v>
      </c>
      <c r="AJ75" s="48">
        <v>-9.1999999999999993</v>
      </c>
      <c r="AK75" s="48">
        <v>-9.6</v>
      </c>
      <c r="AL75" s="48">
        <v>-15.6</v>
      </c>
      <c r="AM75" s="48">
        <v>0</v>
      </c>
      <c r="AN75" s="48">
        <v>0</v>
      </c>
      <c r="AO75" s="48">
        <v>0</v>
      </c>
      <c r="AP75" s="48">
        <v>-107.9</v>
      </c>
      <c r="AQ75" s="48">
        <v>-11.5</v>
      </c>
      <c r="AR75" s="48">
        <v>-3.3</v>
      </c>
    </row>
    <row r="76" spans="1:44" s="3" customFormat="1" outlineLevel="1" x14ac:dyDescent="0.2">
      <c r="A76" s="9" t="s">
        <v>275</v>
      </c>
      <c r="B76" s="48"/>
      <c r="C76" s="48">
        <v>-8.1</v>
      </c>
      <c r="D76" s="48">
        <v>-7.5</v>
      </c>
      <c r="E76" s="48">
        <v>-9.7000000000000011</v>
      </c>
      <c r="F76" s="48">
        <v>-9.4000000000000021</v>
      </c>
      <c r="G76" s="48">
        <v>-9.1999999999999993</v>
      </c>
      <c r="H76" s="48">
        <v>-7.9000000000000021</v>
      </c>
      <c r="I76" s="48">
        <v>-8.5</v>
      </c>
      <c r="J76" s="48">
        <v>-8.3999999999999986</v>
      </c>
      <c r="K76" s="48">
        <v>-8</v>
      </c>
      <c r="L76" s="48">
        <v>-8</v>
      </c>
      <c r="M76" s="48">
        <v>-8.1999999999999993</v>
      </c>
      <c r="N76" s="48">
        <v>-8.0999999999999979</v>
      </c>
      <c r="O76" s="48">
        <v>-8.1</v>
      </c>
      <c r="P76" s="48">
        <v>-7.7000000000000011</v>
      </c>
      <c r="Q76" s="48">
        <v>-7.3999999999999986</v>
      </c>
      <c r="R76" s="48">
        <v>-7.4000000000000021</v>
      </c>
      <c r="S76" s="48">
        <v>-7.3</v>
      </c>
      <c r="T76" s="48">
        <v>-7.3</v>
      </c>
      <c r="U76" s="48">
        <v>-7.2999999999999989</v>
      </c>
      <c r="V76" s="48">
        <v>-7.6000000000000014</v>
      </c>
      <c r="W76" s="48">
        <v>-7.4</v>
      </c>
      <c r="X76" s="48">
        <v>-7.4</v>
      </c>
      <c r="Y76" s="48">
        <v>-7.5</v>
      </c>
      <c r="Z76" s="48">
        <v>-7.3999999999999986</v>
      </c>
      <c r="AA76" s="48">
        <v>-7.5</v>
      </c>
      <c r="AB76" s="48">
        <v>-7.6</v>
      </c>
      <c r="AC76" s="48">
        <v>-7.5</v>
      </c>
      <c r="AD76" s="48">
        <v>-7.6999999999999993</v>
      </c>
      <c r="AE76" s="48">
        <v>-7.7</v>
      </c>
      <c r="AF76" s="48">
        <v>-7.6</v>
      </c>
      <c r="AG76" s="48">
        <v>-7.5</v>
      </c>
      <c r="AH76" s="48">
        <v>-7.7</v>
      </c>
      <c r="AI76" s="48">
        <v>-7.8</v>
      </c>
      <c r="AJ76" s="48">
        <v>-7.6</v>
      </c>
      <c r="AK76" s="48">
        <v>-7.6</v>
      </c>
      <c r="AL76" s="48">
        <v>-6.8</v>
      </c>
      <c r="AM76" s="48">
        <v>-7.5</v>
      </c>
      <c r="AN76" s="48">
        <v>-7.3000000000000007</v>
      </c>
      <c r="AO76" s="48">
        <v>-7.5999999999999979</v>
      </c>
      <c r="AP76" s="48">
        <v>-7.3</v>
      </c>
      <c r="AQ76" s="48">
        <v>-7.2</v>
      </c>
      <c r="AR76" s="48">
        <v>-9.9</v>
      </c>
    </row>
    <row r="77" spans="1:44" s="3" customFormat="1" outlineLevel="1" x14ac:dyDescent="0.2">
      <c r="A77" s="9" t="s">
        <v>279</v>
      </c>
      <c r="B77" s="48"/>
      <c r="C77" s="48">
        <v>0</v>
      </c>
      <c r="D77" s="48">
        <v>0</v>
      </c>
      <c r="E77" s="48">
        <v>0</v>
      </c>
      <c r="F77" s="48">
        <v>-23.8</v>
      </c>
      <c r="G77" s="48">
        <v>-5.4</v>
      </c>
      <c r="H77" s="48">
        <v>-4.7999999999999989</v>
      </c>
      <c r="I77" s="48">
        <v>-6</v>
      </c>
      <c r="J77" s="48">
        <v>-5.3000000000000007</v>
      </c>
      <c r="K77" s="48">
        <v>-4.9580000000000002</v>
      </c>
      <c r="L77" s="48">
        <v>-5.1419999999999995</v>
      </c>
      <c r="M77" s="48">
        <v>-4.5999999999999996</v>
      </c>
      <c r="N77" s="48">
        <v>-5.4000000000000021</v>
      </c>
      <c r="O77" s="48">
        <v>-4.8999999999999995</v>
      </c>
      <c r="P77" s="48">
        <v>-4.7</v>
      </c>
      <c r="Q77" s="48">
        <v>-5.2000000000000011</v>
      </c>
      <c r="R77" s="48">
        <v>-5.6999999999999993</v>
      </c>
      <c r="S77" s="48">
        <v>-4.2</v>
      </c>
      <c r="T77" s="48">
        <v>-3.5999999999999996</v>
      </c>
      <c r="U77" s="48">
        <v>-4.7</v>
      </c>
      <c r="V77" s="48">
        <v>-3.5</v>
      </c>
      <c r="W77" s="48">
        <v>-3.9</v>
      </c>
      <c r="X77" s="48">
        <v>-4.7</v>
      </c>
      <c r="Y77" s="48">
        <v>-4.8</v>
      </c>
      <c r="Z77" s="48">
        <v>-5.6000000000000014</v>
      </c>
      <c r="AA77" s="48">
        <v>-4.7</v>
      </c>
      <c r="AB77" s="48">
        <v>-4</v>
      </c>
      <c r="AC77" s="48">
        <v>-5.8</v>
      </c>
      <c r="AD77" s="48">
        <v>-5.7999999999999972</v>
      </c>
      <c r="AE77" s="48">
        <v>-3.6</v>
      </c>
      <c r="AF77" s="48">
        <v>-4.8</v>
      </c>
      <c r="AG77" s="48">
        <v>-5</v>
      </c>
      <c r="AH77" s="48">
        <v>-10.5</v>
      </c>
      <c r="AI77" s="48">
        <v>-8.6</v>
      </c>
      <c r="AJ77" s="48">
        <v>-4.5</v>
      </c>
      <c r="AK77" s="48">
        <v>-3.9</v>
      </c>
      <c r="AL77" s="48">
        <v>-4</v>
      </c>
      <c r="AM77" s="48">
        <v>-4.4000000000000004</v>
      </c>
      <c r="AN77" s="48">
        <v>-5.9</v>
      </c>
      <c r="AO77" s="48">
        <v>-5.8999999999999986</v>
      </c>
      <c r="AP77" s="48">
        <v>-5.7</v>
      </c>
      <c r="AQ77" s="48">
        <v>-3.9</v>
      </c>
      <c r="AR77" s="48">
        <v>-5.4</v>
      </c>
    </row>
    <row r="78" spans="1:44" s="3" customFormat="1" outlineLevel="1" x14ac:dyDescent="0.2">
      <c r="A78" s="9" t="s">
        <v>132</v>
      </c>
      <c r="B78" s="48"/>
      <c r="C78" s="48">
        <v>0</v>
      </c>
      <c r="D78" s="48">
        <v>0</v>
      </c>
      <c r="E78" s="48">
        <v>0</v>
      </c>
      <c r="F78" s="48">
        <v>0</v>
      </c>
      <c r="G78" s="48">
        <v>-181</v>
      </c>
      <c r="H78" s="48">
        <v>0</v>
      </c>
      <c r="I78" s="48">
        <v>0</v>
      </c>
      <c r="J78" s="48">
        <v>-28.800000000000011</v>
      </c>
      <c r="K78" s="48">
        <v>0</v>
      </c>
      <c r="L78" s="48">
        <v>0</v>
      </c>
      <c r="M78" s="48">
        <v>0</v>
      </c>
      <c r="N78" s="48">
        <v>0</v>
      </c>
      <c r="O78" s="48">
        <v>0</v>
      </c>
      <c r="P78" s="48">
        <v>0</v>
      </c>
      <c r="Q78" s="48">
        <v>0</v>
      </c>
      <c r="R78" s="48">
        <v>0</v>
      </c>
      <c r="S78" s="48">
        <v>0</v>
      </c>
      <c r="T78" s="48">
        <v>0</v>
      </c>
      <c r="U78" s="48">
        <v>0</v>
      </c>
      <c r="V78" s="48">
        <v>-15</v>
      </c>
      <c r="W78" s="48">
        <v>0</v>
      </c>
      <c r="X78" s="48">
        <v>0</v>
      </c>
      <c r="Y78" s="48">
        <v>0</v>
      </c>
      <c r="Z78" s="48">
        <v>0</v>
      </c>
      <c r="AA78" s="48">
        <v>0</v>
      </c>
      <c r="AB78" s="48">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row>
    <row r="79" spans="1:44" s="3" customFormat="1" outlineLevel="1" x14ac:dyDescent="0.2">
      <c r="A79" s="9" t="s">
        <v>278</v>
      </c>
      <c r="B79" s="48"/>
      <c r="C79" s="48">
        <v>0</v>
      </c>
      <c r="D79" s="48">
        <v>0</v>
      </c>
      <c r="E79" s="48">
        <v>0</v>
      </c>
      <c r="F79" s="48">
        <v>0</v>
      </c>
      <c r="G79" s="48">
        <v>0</v>
      </c>
      <c r="H79" s="48">
        <v>-2.2000000000000002</v>
      </c>
      <c r="I79" s="48">
        <v>-3.0999999999999996</v>
      </c>
      <c r="J79" s="48">
        <v>-5.2</v>
      </c>
      <c r="K79" s="48">
        <v>-2.5</v>
      </c>
      <c r="L79" s="48">
        <v>-1.4</v>
      </c>
      <c r="M79" s="48">
        <v>-6.7999999999999989</v>
      </c>
      <c r="N79" s="48">
        <v>-8.600000000000005</v>
      </c>
      <c r="O79" s="48">
        <v>0</v>
      </c>
      <c r="P79" s="48">
        <v>0</v>
      </c>
      <c r="Q79" s="48">
        <v>0</v>
      </c>
      <c r="R79" s="48">
        <v>-2.8</v>
      </c>
      <c r="S79" s="48">
        <v>-1.7</v>
      </c>
      <c r="T79" s="48">
        <v>-7.2</v>
      </c>
      <c r="U79" s="48">
        <v>-4.1999999999999993</v>
      </c>
      <c r="V79" s="48">
        <v>4.2999999999999989</v>
      </c>
      <c r="W79" s="48">
        <v>0</v>
      </c>
      <c r="X79" s="48">
        <v>0</v>
      </c>
      <c r="Y79" s="48">
        <v>0</v>
      </c>
      <c r="Z79" s="48">
        <v>0</v>
      </c>
      <c r="AA79" s="48">
        <v>0</v>
      </c>
      <c r="AB79" s="48">
        <v>0</v>
      </c>
      <c r="AC79" s="48">
        <v>0</v>
      </c>
      <c r="AD79" s="48">
        <v>0</v>
      </c>
      <c r="AE79" s="48">
        <v>0</v>
      </c>
      <c r="AF79" s="48">
        <v>0</v>
      </c>
      <c r="AG79" s="48">
        <v>0</v>
      </c>
      <c r="AH79" s="48">
        <v>0</v>
      </c>
      <c r="AI79" s="48">
        <v>0</v>
      </c>
      <c r="AJ79" s="48">
        <v>0</v>
      </c>
      <c r="AK79" s="48">
        <v>0</v>
      </c>
      <c r="AL79" s="48">
        <v>0</v>
      </c>
      <c r="AM79" s="48">
        <v>0</v>
      </c>
      <c r="AN79" s="48">
        <v>0</v>
      </c>
      <c r="AO79" s="48">
        <v>0</v>
      </c>
      <c r="AP79" s="48">
        <v>0</v>
      </c>
      <c r="AQ79" s="48">
        <v>0</v>
      </c>
      <c r="AR79" s="48">
        <v>0</v>
      </c>
    </row>
    <row r="80" spans="1:44" s="3" customFormat="1" outlineLevel="1" x14ac:dyDescent="0.2">
      <c r="A80" s="9" t="s">
        <v>133</v>
      </c>
      <c r="B80" s="48"/>
      <c r="C80" s="48">
        <v>0</v>
      </c>
      <c r="D80" s="48">
        <v>0</v>
      </c>
      <c r="E80" s="48">
        <v>0</v>
      </c>
      <c r="F80" s="48">
        <v>0</v>
      </c>
      <c r="G80" s="48">
        <v>0</v>
      </c>
      <c r="H80" s="48">
        <v>0</v>
      </c>
      <c r="I80" s="48">
        <v>0</v>
      </c>
      <c r="J80" s="48">
        <v>0</v>
      </c>
      <c r="K80" s="48">
        <v>-103.9</v>
      </c>
      <c r="L80" s="48">
        <v>0</v>
      </c>
      <c r="M80" s="48">
        <v>103.9</v>
      </c>
      <c r="N80" s="48">
        <v>0</v>
      </c>
      <c r="O80" s="48">
        <v>0</v>
      </c>
      <c r="P80" s="48">
        <v>0</v>
      </c>
      <c r="Q80" s="48">
        <v>0</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0</v>
      </c>
      <c r="AI80" s="48">
        <v>0</v>
      </c>
      <c r="AJ80" s="48">
        <v>0</v>
      </c>
      <c r="AK80" s="48">
        <v>0</v>
      </c>
      <c r="AL80" s="48">
        <v>0</v>
      </c>
      <c r="AM80" s="48">
        <v>0</v>
      </c>
      <c r="AN80" s="48">
        <v>0</v>
      </c>
      <c r="AO80" s="48">
        <v>0</v>
      </c>
      <c r="AP80" s="48">
        <v>0</v>
      </c>
      <c r="AQ80" s="48">
        <v>0</v>
      </c>
      <c r="AR80" s="48">
        <v>0</v>
      </c>
    </row>
    <row r="81" spans="1:44" s="3" customFormat="1" outlineLevel="1" x14ac:dyDescent="0.2">
      <c r="A81" s="9" t="s">
        <v>134</v>
      </c>
      <c r="B81" s="48"/>
      <c r="C81" s="48">
        <v>0</v>
      </c>
      <c r="D81" s="48">
        <v>0</v>
      </c>
      <c r="E81" s="48">
        <v>0</v>
      </c>
      <c r="F81" s="48">
        <v>0</v>
      </c>
      <c r="G81" s="48">
        <v>0</v>
      </c>
      <c r="H81" s="48">
        <v>0</v>
      </c>
      <c r="I81" s="48">
        <v>0</v>
      </c>
      <c r="J81" s="48">
        <v>0</v>
      </c>
      <c r="K81" s="48">
        <v>0</v>
      </c>
      <c r="L81" s="48">
        <v>0</v>
      </c>
      <c r="M81" s="48">
        <v>-107.7</v>
      </c>
      <c r="N81" s="48">
        <v>1.7000000000000028</v>
      </c>
      <c r="O81" s="48">
        <v>0</v>
      </c>
      <c r="P81" s="48">
        <v>0</v>
      </c>
      <c r="Q81" s="48">
        <v>0</v>
      </c>
      <c r="R81" s="48">
        <v>0</v>
      </c>
      <c r="S81" s="48">
        <v>0</v>
      </c>
      <c r="T81" s="48">
        <v>0</v>
      </c>
      <c r="U81" s="48">
        <v>0</v>
      </c>
      <c r="V81" s="48">
        <v>0</v>
      </c>
      <c r="W81" s="48">
        <v>0</v>
      </c>
      <c r="X81" s="48">
        <v>0</v>
      </c>
      <c r="Y81" s="48">
        <v>0</v>
      </c>
      <c r="Z81" s="48">
        <v>0</v>
      </c>
      <c r="AA81" s="48">
        <v>0</v>
      </c>
      <c r="AB81" s="48">
        <v>0</v>
      </c>
      <c r="AC81" s="48">
        <v>0</v>
      </c>
      <c r="AD81" s="48">
        <v>0</v>
      </c>
      <c r="AE81" s="48">
        <v>0</v>
      </c>
      <c r="AF81" s="48">
        <v>0</v>
      </c>
      <c r="AG81" s="48">
        <v>0</v>
      </c>
      <c r="AH81" s="48">
        <v>0</v>
      </c>
      <c r="AI81" s="48">
        <v>0</v>
      </c>
      <c r="AJ81" s="48">
        <v>0</v>
      </c>
      <c r="AK81" s="48">
        <v>0</v>
      </c>
      <c r="AL81" s="48">
        <v>0</v>
      </c>
      <c r="AM81" s="48">
        <v>0</v>
      </c>
      <c r="AN81" s="48">
        <v>0</v>
      </c>
      <c r="AO81" s="48">
        <v>0</v>
      </c>
      <c r="AP81" s="48">
        <v>0</v>
      </c>
      <c r="AQ81" s="48">
        <v>0</v>
      </c>
      <c r="AR81" s="48">
        <v>0</v>
      </c>
    </row>
    <row r="82" spans="1:44" s="3" customFormat="1" outlineLevel="1" x14ac:dyDescent="0.2">
      <c r="A82" s="9" t="s">
        <v>277</v>
      </c>
      <c r="B82" s="48"/>
      <c r="C82" s="48">
        <v>0</v>
      </c>
      <c r="D82" s="48">
        <v>0</v>
      </c>
      <c r="E82" s="48">
        <v>0</v>
      </c>
      <c r="F82" s="48">
        <v>0</v>
      </c>
      <c r="G82" s="48">
        <v>0</v>
      </c>
      <c r="H82" s="48">
        <v>0</v>
      </c>
      <c r="I82" s="48">
        <v>0</v>
      </c>
      <c r="J82" s="48">
        <v>-173.2</v>
      </c>
      <c r="K82" s="48">
        <v>-133.19999999999999</v>
      </c>
      <c r="L82" s="48">
        <v>18.299999999999983</v>
      </c>
      <c r="M82" s="48">
        <v>0</v>
      </c>
      <c r="N82" s="48">
        <v>0</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row>
    <row r="83" spans="1:44" s="3" customFormat="1" outlineLevel="1" x14ac:dyDescent="0.2">
      <c r="A83" s="9" t="s">
        <v>135</v>
      </c>
      <c r="B83" s="48"/>
      <c r="C83" s="48">
        <v>0</v>
      </c>
      <c r="D83" s="48">
        <v>0</v>
      </c>
      <c r="E83" s="48">
        <v>-89.3</v>
      </c>
      <c r="F83" s="48">
        <v>-29.400000000000006</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row>
    <row r="84" spans="1:44" s="3" customFormat="1" outlineLevel="1" x14ac:dyDescent="0.2">
      <c r="A84" s="9" t="s">
        <v>280</v>
      </c>
      <c r="B84" s="48"/>
      <c r="C84" s="48">
        <v>0</v>
      </c>
      <c r="D84" s="48">
        <v>0</v>
      </c>
      <c r="E84" s="48">
        <v>0</v>
      </c>
      <c r="F84" s="48">
        <v>0</v>
      </c>
      <c r="G84" s="48">
        <v>0</v>
      </c>
      <c r="H84" s="48">
        <v>0</v>
      </c>
      <c r="I84" s="48">
        <v>0</v>
      </c>
      <c r="J84" s="48">
        <v>0</v>
      </c>
      <c r="K84" s="48">
        <v>0</v>
      </c>
      <c r="L84" s="48">
        <v>0</v>
      </c>
      <c r="M84" s="48">
        <v>0</v>
      </c>
      <c r="N84" s="48">
        <v>0</v>
      </c>
      <c r="O84" s="48">
        <v>-52.4</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row>
    <row r="85" spans="1:44" s="3" customFormat="1" outlineLevel="1" x14ac:dyDescent="0.2">
      <c r="A85" s="9" t="s">
        <v>66</v>
      </c>
      <c r="B85" s="48"/>
      <c r="C85" s="48">
        <v>-22.3</v>
      </c>
      <c r="D85" s="48">
        <v>-17.7</v>
      </c>
      <c r="E85" s="48">
        <v>-29</v>
      </c>
      <c r="F85" s="48">
        <v>-34.700000000000003</v>
      </c>
      <c r="G85" s="48">
        <v>-19.200000000000003</v>
      </c>
      <c r="H85" s="48">
        <v>-18.299999999999997</v>
      </c>
      <c r="I85" s="48">
        <v>6.6999999999999993</v>
      </c>
      <c r="J85" s="48">
        <v>-18.099999999999998</v>
      </c>
      <c r="K85" s="48">
        <v>-10.80800000000001</v>
      </c>
      <c r="L85" s="48">
        <v>-14.69199999999999</v>
      </c>
      <c r="M85" s="48">
        <v>-10.600000000000001</v>
      </c>
      <c r="N85" s="48">
        <v>-61.4</v>
      </c>
      <c r="O85" s="48">
        <v>-11.7</v>
      </c>
      <c r="P85" s="48">
        <v>-11.5</v>
      </c>
      <c r="Q85" s="48">
        <v>-9.3000000000000007</v>
      </c>
      <c r="R85" s="48">
        <v>-22.1</v>
      </c>
      <c r="S85" s="48">
        <v>-26.7</v>
      </c>
      <c r="T85" s="48">
        <v>-5.8000000000000007</v>
      </c>
      <c r="U85" s="48">
        <v>-15.5</v>
      </c>
      <c r="V85" s="48">
        <v>-29</v>
      </c>
      <c r="W85" s="48">
        <v>-24.5</v>
      </c>
      <c r="X85" s="48">
        <v>-6.6</v>
      </c>
      <c r="Y85" s="48">
        <v>-13.9</v>
      </c>
      <c r="Z85" s="48">
        <v>-14</v>
      </c>
      <c r="AA85" s="48">
        <v>-12.7</v>
      </c>
      <c r="AB85" s="48">
        <v>-14.3</v>
      </c>
      <c r="AC85" s="48">
        <v>-18</v>
      </c>
      <c r="AD85" s="48">
        <v>-20.6</v>
      </c>
      <c r="AE85" s="48">
        <v>-11.399999999999864</v>
      </c>
      <c r="AF85" s="48">
        <v>-6.8</v>
      </c>
      <c r="AG85" s="48">
        <v>-7.6000000000000014</v>
      </c>
      <c r="AH85" s="48">
        <v>-10.9</v>
      </c>
      <c r="AI85" s="48">
        <v>-10.6</v>
      </c>
      <c r="AJ85" s="48">
        <v>-10.4</v>
      </c>
      <c r="AK85" s="48">
        <v>-24.2</v>
      </c>
      <c r="AL85" s="48">
        <v>-28</v>
      </c>
      <c r="AM85" s="48">
        <v>-16.200000000000273</v>
      </c>
      <c r="AN85" s="48">
        <v>-82.59999999999809</v>
      </c>
      <c r="AO85" s="48">
        <v>-18.700000000003456</v>
      </c>
      <c r="AP85" s="48">
        <v>-40.5</v>
      </c>
      <c r="AQ85" s="48">
        <v>-15.5</v>
      </c>
      <c r="AR85" s="48">
        <v>-19.7</v>
      </c>
    </row>
    <row r="86" spans="1:44" s="3" customFormat="1" x14ac:dyDescent="0.2">
      <c r="A86" s="3" t="s">
        <v>234</v>
      </c>
      <c r="B86" s="46"/>
      <c r="C86" s="46">
        <v>-1027.9000000000001</v>
      </c>
      <c r="D86" s="46">
        <v>-1042</v>
      </c>
      <c r="E86" s="46">
        <v>-1465.9</v>
      </c>
      <c r="F86" s="46">
        <v>-1291.1999999999998</v>
      </c>
      <c r="G86" s="46">
        <v>-1334.9</v>
      </c>
      <c r="H86" s="46">
        <v>-1286.5</v>
      </c>
      <c r="I86" s="46">
        <v>-1201.3000000000002</v>
      </c>
      <c r="J86" s="46">
        <v>-1572</v>
      </c>
      <c r="K86" s="46">
        <v>-1456.7</v>
      </c>
      <c r="L86" s="46">
        <v>-1387.0000000000002</v>
      </c>
      <c r="M86" s="46">
        <v>-1321.2999999999988</v>
      </c>
      <c r="N86" s="46">
        <v>-1618.2000000000016</v>
      </c>
      <c r="O86" s="46">
        <v>-1637.3</v>
      </c>
      <c r="P86" s="46">
        <v>-1327.6999999999991</v>
      </c>
      <c r="Q86" s="46">
        <v>-1432.7000000000016</v>
      </c>
      <c r="R86" s="46">
        <v>-1549.3999999999996</v>
      </c>
      <c r="S86" s="46">
        <v>-1602.2</v>
      </c>
      <c r="T86" s="46">
        <v>-1477.9</v>
      </c>
      <c r="U86" s="46">
        <v>-1475.5</v>
      </c>
      <c r="V86" s="46">
        <v>-1597.2999999999993</v>
      </c>
      <c r="W86" s="46">
        <v>-1707.1</v>
      </c>
      <c r="X86" s="46">
        <v>-1526.3</v>
      </c>
      <c r="Y86" s="46">
        <v>-1555.3</v>
      </c>
      <c r="Z86" s="46">
        <v>-1723.6000000000004</v>
      </c>
      <c r="AA86" s="46">
        <v>-1755.9</v>
      </c>
      <c r="AB86" s="46">
        <v>-1797.6</v>
      </c>
      <c r="AC86" s="46">
        <v>-1776</v>
      </c>
      <c r="AD86" s="46">
        <v>-1784.4000000000005</v>
      </c>
      <c r="AE86" s="46">
        <v>-1794.7</v>
      </c>
      <c r="AF86" s="46">
        <v>-2101.3000000000002</v>
      </c>
      <c r="AG86" s="46">
        <v>-2174.1000000000004</v>
      </c>
      <c r="AH86" s="46">
        <v>-2389.1999999999998</v>
      </c>
      <c r="AI86" s="46">
        <v>-2394</v>
      </c>
      <c r="AJ86" s="46">
        <v>-2421.6999999999998</v>
      </c>
      <c r="AK86" s="46">
        <v>-2358.6</v>
      </c>
      <c r="AL86" s="46">
        <v>-2707.4</v>
      </c>
      <c r="AM86" s="46">
        <v>-3067.0000000000005</v>
      </c>
      <c r="AN86" s="46">
        <v>-2873.4</v>
      </c>
      <c r="AO86" s="46">
        <v>-2894.7999999999984</v>
      </c>
      <c r="AP86" s="46">
        <v>-3147.1</v>
      </c>
      <c r="AQ86" s="46">
        <v>-2712.1</v>
      </c>
      <c r="AR86" s="46">
        <v>-2902.4</v>
      </c>
    </row>
    <row r="87" spans="1:44" s="3" customFormat="1" outlineLevel="1" x14ac:dyDescent="0.2">
      <c r="A87" s="9" t="s">
        <v>282</v>
      </c>
      <c r="B87" s="48"/>
      <c r="C87" s="48">
        <v>-775.3</v>
      </c>
      <c r="D87" s="48">
        <v>-857.60000000000014</v>
      </c>
      <c r="E87" s="48">
        <v>-1245.6999999999998</v>
      </c>
      <c r="F87" s="48">
        <v>-1076.7000000000003</v>
      </c>
      <c r="G87" s="48">
        <v>-1058.9000000000001</v>
      </c>
      <c r="H87" s="48">
        <v>-1091.0999999999999</v>
      </c>
      <c r="I87" s="48">
        <v>-1012.6999999999998</v>
      </c>
      <c r="J87" s="48">
        <v>-1289.6999999999998</v>
      </c>
      <c r="K87" s="48">
        <v>-1157.0999999999999</v>
      </c>
      <c r="L87" s="48">
        <v>-1137.2000000000003</v>
      </c>
      <c r="M87" s="48">
        <v>-1092.2999999999997</v>
      </c>
      <c r="N87" s="48">
        <v>-1321.7000000000012</v>
      </c>
      <c r="O87" s="48">
        <v>-1250</v>
      </c>
      <c r="P87" s="48">
        <v>-1071.2999999999993</v>
      </c>
      <c r="Q87" s="48">
        <v>-1180.8000000000015</v>
      </c>
      <c r="R87" s="48">
        <v>-1292.2999999999988</v>
      </c>
      <c r="S87" s="48">
        <v>-1220.4000000000001</v>
      </c>
      <c r="T87" s="48">
        <v>-1192.5</v>
      </c>
      <c r="U87" s="48">
        <v>-1202.5999999999999</v>
      </c>
      <c r="V87" s="48">
        <v>-1317.1999999999998</v>
      </c>
      <c r="W87" s="48">
        <v>-1304.5</v>
      </c>
      <c r="X87" s="48">
        <v>-1226.5</v>
      </c>
      <c r="Y87" s="48">
        <v>-1283.2</v>
      </c>
      <c r="Z87" s="48">
        <v>-1436.6000000000004</v>
      </c>
      <c r="AA87" s="48">
        <v>-1349.1</v>
      </c>
      <c r="AB87" s="48">
        <v>-1495</v>
      </c>
      <c r="AC87" s="48">
        <v>-1511.7</v>
      </c>
      <c r="AD87" s="48">
        <v>-1534.300000000002</v>
      </c>
      <c r="AE87" s="48">
        <v>-1351.6000000000004</v>
      </c>
      <c r="AF87" s="48">
        <v>-1776.6</v>
      </c>
      <c r="AG87" s="48">
        <v>-1797.8000000000002</v>
      </c>
      <c r="AH87" s="48">
        <v>-1939.9</v>
      </c>
      <c r="AI87" s="48">
        <v>-1790.8</v>
      </c>
      <c r="AJ87" s="48">
        <v>-1954.7</v>
      </c>
      <c r="AK87" s="48">
        <v>-1883</v>
      </c>
      <c r="AL87" s="48">
        <v>-2210.5</v>
      </c>
      <c r="AM87" s="48">
        <v>-2318.0000000000005</v>
      </c>
      <c r="AN87" s="48">
        <v>-2431.9</v>
      </c>
      <c r="AO87" s="48">
        <v>-2384.6999999999989</v>
      </c>
      <c r="AP87" s="48">
        <v>-2623.4</v>
      </c>
      <c r="AQ87" s="48">
        <v>-1947.2</v>
      </c>
      <c r="AR87" s="48">
        <v>-2330.1</v>
      </c>
    </row>
    <row r="88" spans="1:44" s="3" customFormat="1" outlineLevel="1" x14ac:dyDescent="0.2">
      <c r="A88" s="9" t="s">
        <v>283</v>
      </c>
      <c r="B88" s="48"/>
      <c r="C88" s="48">
        <v>-164.7</v>
      </c>
      <c r="D88" s="48">
        <v>-103.80000000000001</v>
      </c>
      <c r="E88" s="48">
        <v>-178.2</v>
      </c>
      <c r="F88" s="48">
        <v>-137.19999999999999</v>
      </c>
      <c r="G88" s="48">
        <v>-211.5</v>
      </c>
      <c r="H88" s="48">
        <v>-134.89999999999998</v>
      </c>
      <c r="I88" s="48">
        <v>-123.30000000000001</v>
      </c>
      <c r="J88" s="48">
        <v>-238.8</v>
      </c>
      <c r="K88" s="48">
        <v>-271.8</v>
      </c>
      <c r="L88" s="48">
        <v>-172.59999999999997</v>
      </c>
      <c r="M88" s="48">
        <v>-131.70000000000005</v>
      </c>
      <c r="N88" s="48">
        <v>-208.90000000000009</v>
      </c>
      <c r="O88" s="48">
        <v>-299.30000000000007</v>
      </c>
      <c r="P88" s="48">
        <v>-196.79999999999995</v>
      </c>
      <c r="Q88" s="48">
        <v>-196.5</v>
      </c>
      <c r="R88" s="48">
        <v>-204.79999999999995</v>
      </c>
      <c r="S88" s="48">
        <v>-317.10000000000002</v>
      </c>
      <c r="T88" s="48">
        <v>-223.60000000000002</v>
      </c>
      <c r="U88" s="48">
        <v>-207.69999999999993</v>
      </c>
      <c r="V88" s="48">
        <v>-203.89999999999998</v>
      </c>
      <c r="W88" s="48">
        <v>-328.3</v>
      </c>
      <c r="X88" s="48">
        <v>-219.7</v>
      </c>
      <c r="Y88" s="48">
        <v>-202.2</v>
      </c>
      <c r="Z88" s="48">
        <v>-225.49999999999989</v>
      </c>
      <c r="AA88" s="48">
        <v>-346.5</v>
      </c>
      <c r="AB88" s="48">
        <v>-296</v>
      </c>
      <c r="AC88" s="48">
        <v>-236</v>
      </c>
      <c r="AD88" s="48">
        <v>-250.29999999999995</v>
      </c>
      <c r="AE88" s="48">
        <v>-411.39999999999992</v>
      </c>
      <c r="AF88" s="48">
        <v>-299.7</v>
      </c>
      <c r="AG88" s="48">
        <v>-322.39999999999998</v>
      </c>
      <c r="AH88" s="48">
        <v>-347.9</v>
      </c>
      <c r="AI88" s="48">
        <v>-509.8</v>
      </c>
      <c r="AJ88" s="48">
        <v>-368.8</v>
      </c>
      <c r="AK88" s="48">
        <v>-352.6</v>
      </c>
      <c r="AL88" s="48">
        <v>-389.6</v>
      </c>
      <c r="AM88" s="48">
        <v>-633.1</v>
      </c>
      <c r="AN88" s="48">
        <v>-433.20000000000016</v>
      </c>
      <c r="AO88" s="48">
        <v>-434.09999999999968</v>
      </c>
      <c r="AP88" s="48">
        <v>-459.6</v>
      </c>
      <c r="AQ88" s="48">
        <v>-665.3</v>
      </c>
      <c r="AR88" s="48">
        <v>-488.4</v>
      </c>
    </row>
    <row r="89" spans="1:44" s="3" customFormat="1" outlineLevel="1" x14ac:dyDescent="0.2">
      <c r="A89" s="9" t="s">
        <v>284</v>
      </c>
      <c r="B89" s="48"/>
      <c r="C89" s="48">
        <v>-87.9</v>
      </c>
      <c r="D89" s="48">
        <v>-80.599999999999994</v>
      </c>
      <c r="E89" s="48">
        <v>-42</v>
      </c>
      <c r="F89" s="48">
        <v>-77.300000000000011</v>
      </c>
      <c r="G89" s="48">
        <v>-64.599999999999994</v>
      </c>
      <c r="H89" s="48">
        <v>-60.5</v>
      </c>
      <c r="I89" s="48">
        <v>-65.300000000000011</v>
      </c>
      <c r="J89" s="48">
        <v>-43.400000000000006</v>
      </c>
      <c r="K89" s="48">
        <v>-27.8</v>
      </c>
      <c r="L89" s="48">
        <v>-77.2</v>
      </c>
      <c r="M89" s="48">
        <v>-97.300000000000011</v>
      </c>
      <c r="N89" s="48">
        <v>-87.599999999999966</v>
      </c>
      <c r="O89" s="48">
        <v>-88</v>
      </c>
      <c r="P89" s="48">
        <v>-59.599999999999994</v>
      </c>
      <c r="Q89" s="48">
        <v>-55.400000000000006</v>
      </c>
      <c r="R89" s="48">
        <v>-52.300000000000011</v>
      </c>
      <c r="S89" s="48">
        <v>-58.9</v>
      </c>
      <c r="T89" s="48">
        <v>-55.699999999999996</v>
      </c>
      <c r="U89" s="48">
        <v>-56.900000000000006</v>
      </c>
      <c r="V89" s="48">
        <v>-70.699999999999989</v>
      </c>
      <c r="W89" s="48">
        <v>-66.400000000000006</v>
      </c>
      <c r="X89" s="48">
        <v>-75.5</v>
      </c>
      <c r="Y89" s="48">
        <v>-69.5</v>
      </c>
      <c r="Z89" s="48">
        <v>-61.900000000000006</v>
      </c>
      <c r="AA89" s="48">
        <v>-46</v>
      </c>
      <c r="AB89" s="48">
        <v>-1.9</v>
      </c>
      <c r="AC89" s="48">
        <v>-31.2</v>
      </c>
      <c r="AD89" s="48">
        <v>8.1</v>
      </c>
      <c r="AE89" s="48">
        <v>-27.6</v>
      </c>
      <c r="AF89" s="48">
        <v>-20.2</v>
      </c>
      <c r="AG89" s="48">
        <v>-49</v>
      </c>
      <c r="AH89" s="48">
        <v>-101.4</v>
      </c>
      <c r="AI89" s="48">
        <v>-91.4</v>
      </c>
      <c r="AJ89" s="48">
        <v>-94.7</v>
      </c>
      <c r="AK89" s="48">
        <v>-103</v>
      </c>
      <c r="AL89" s="48">
        <v>-83.5</v>
      </c>
      <c r="AM89" s="48">
        <v>-114.8</v>
      </c>
      <c r="AN89" s="48">
        <v>-0.20000000000000284</v>
      </c>
      <c r="AO89" s="48">
        <v>-67.300000000000011</v>
      </c>
      <c r="AP89" s="48">
        <v>-46.3</v>
      </c>
      <c r="AQ89" s="48">
        <v>-84.5</v>
      </c>
      <c r="AR89" s="48">
        <v>-71.900000000000006</v>
      </c>
    </row>
    <row r="90" spans="1:44" s="3" customFormat="1" outlineLevel="1" x14ac:dyDescent="0.2">
      <c r="A90" s="9" t="s">
        <v>285</v>
      </c>
      <c r="B90" s="48"/>
      <c r="C90" s="48">
        <v>0</v>
      </c>
      <c r="D90" s="48">
        <v>0</v>
      </c>
      <c r="E90" s="48">
        <v>0</v>
      </c>
      <c r="F90" s="48">
        <v>0</v>
      </c>
      <c r="G90" s="48">
        <v>0</v>
      </c>
      <c r="H90" s="48">
        <v>0</v>
      </c>
      <c r="I90" s="48">
        <v>0</v>
      </c>
      <c r="J90" s="48">
        <v>0</v>
      </c>
      <c r="K90" s="48">
        <v>0</v>
      </c>
      <c r="L90" s="48">
        <v>0</v>
      </c>
      <c r="M90" s="48">
        <v>0</v>
      </c>
      <c r="N90" s="48">
        <v>0</v>
      </c>
      <c r="O90" s="48">
        <v>0</v>
      </c>
      <c r="P90" s="48">
        <v>0</v>
      </c>
      <c r="Q90" s="48">
        <v>0</v>
      </c>
      <c r="R90" s="48">
        <v>0</v>
      </c>
      <c r="S90" s="48">
        <v>-5.8</v>
      </c>
      <c r="T90" s="48">
        <v>-6.1000000000000005</v>
      </c>
      <c r="U90" s="48">
        <v>-8.2999999999999989</v>
      </c>
      <c r="V90" s="48">
        <v>-5.5</v>
      </c>
      <c r="W90" s="48">
        <v>-7.9</v>
      </c>
      <c r="X90" s="48">
        <v>-4.5999999999999996</v>
      </c>
      <c r="Y90" s="48">
        <v>-0.4</v>
      </c>
      <c r="Z90" s="48">
        <v>0.40000000000000036</v>
      </c>
      <c r="AA90" s="48">
        <v>-14.3</v>
      </c>
      <c r="AB90" s="48">
        <v>-4.7</v>
      </c>
      <c r="AC90" s="48">
        <v>2.9</v>
      </c>
      <c r="AD90" s="48">
        <v>-7.8999999999999986</v>
      </c>
      <c r="AE90" s="48">
        <v>-4.0999999999999996</v>
      </c>
      <c r="AF90" s="48">
        <v>-4.8</v>
      </c>
      <c r="AG90" s="48">
        <v>-4.9000000000000004</v>
      </c>
      <c r="AH90" s="48">
        <v>0</v>
      </c>
      <c r="AI90" s="48">
        <v>-2</v>
      </c>
      <c r="AJ90" s="48">
        <v>-3.5</v>
      </c>
      <c r="AK90" s="48">
        <v>-20</v>
      </c>
      <c r="AL90" s="48">
        <v>-23.8</v>
      </c>
      <c r="AM90" s="48">
        <v>-1.1000000000000001</v>
      </c>
      <c r="AN90" s="48">
        <v>-8.1</v>
      </c>
      <c r="AO90" s="48">
        <v>-8.6999999999999993</v>
      </c>
      <c r="AP90" s="48">
        <v>-17.8</v>
      </c>
      <c r="AQ90" s="48">
        <v>-15.1</v>
      </c>
      <c r="AR90" s="48">
        <v>-12</v>
      </c>
    </row>
    <row r="91" spans="1:44" s="11" customFormat="1" x14ac:dyDescent="0.2">
      <c r="A91" s="11" t="s">
        <v>317</v>
      </c>
      <c r="B91" s="47"/>
      <c r="C91" s="47">
        <v>3451.8</v>
      </c>
      <c r="D91" s="47">
        <v>4135.5999999999995</v>
      </c>
      <c r="E91" s="47">
        <v>3569.5</v>
      </c>
      <c r="F91" s="47">
        <v>3592.1000000000004</v>
      </c>
      <c r="G91" s="47">
        <v>3946.5</v>
      </c>
      <c r="H91" s="47">
        <v>4388.6000000000004</v>
      </c>
      <c r="I91" s="47">
        <v>5080.5999999999985</v>
      </c>
      <c r="J91" s="47">
        <v>6604.9000000000015</v>
      </c>
      <c r="K91" s="47">
        <v>9003.2000000000007</v>
      </c>
      <c r="L91" s="47">
        <v>7515.9000000000451</v>
      </c>
      <c r="M91" s="47">
        <v>8681.4000000000415</v>
      </c>
      <c r="N91" s="47">
        <v>9517.5999999999985</v>
      </c>
      <c r="O91" s="47">
        <v>8663.5</v>
      </c>
      <c r="P91" s="47">
        <v>7954.7</v>
      </c>
      <c r="Q91" s="47">
        <v>7804</v>
      </c>
      <c r="R91" s="47">
        <v>6885.5999999999985</v>
      </c>
      <c r="S91" s="47">
        <v>6188.2</v>
      </c>
      <c r="T91" s="47">
        <v>6606.6</v>
      </c>
      <c r="U91" s="47">
        <v>6351</v>
      </c>
      <c r="V91" s="47">
        <v>5961.2999999999993</v>
      </c>
      <c r="W91" s="47">
        <v>6342.9</v>
      </c>
      <c r="X91" s="47">
        <v>6677.4</v>
      </c>
      <c r="Y91" s="47">
        <v>6313.8</v>
      </c>
      <c r="Z91" s="47">
        <v>6113.6000000000022</v>
      </c>
      <c r="AA91" s="47">
        <v>6546.2000000000007</v>
      </c>
      <c r="AB91" s="47">
        <v>7226.2</v>
      </c>
      <c r="AC91" s="47">
        <v>6888.2</v>
      </c>
      <c r="AD91" s="47">
        <v>7133.6</v>
      </c>
      <c r="AE91" s="47">
        <v>8310.2000000000662</v>
      </c>
      <c r="AF91" s="47">
        <v>7889.2</v>
      </c>
      <c r="AG91" s="47">
        <v>7085.6</v>
      </c>
      <c r="AH91" s="47">
        <v>8556</v>
      </c>
      <c r="AI91" s="47">
        <v>8332.4</v>
      </c>
      <c r="AJ91" s="47">
        <v>8252</v>
      </c>
      <c r="AK91" s="47">
        <v>8411.1</v>
      </c>
      <c r="AL91" s="47">
        <v>9344.4</v>
      </c>
      <c r="AM91" s="47">
        <v>15118.2</v>
      </c>
      <c r="AN91" s="47">
        <v>14102.6</v>
      </c>
      <c r="AO91" s="47"/>
      <c r="AP91" s="47"/>
      <c r="AQ91" s="47">
        <v>17787.599999999999</v>
      </c>
      <c r="AR91" s="47">
        <v>14989.600000000009</v>
      </c>
    </row>
    <row r="92" spans="1:44" s="3" customFormat="1" x14ac:dyDescent="0.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row>
    <row r="93" spans="1:44" s="3" customFormat="1" x14ac:dyDescent="0.2">
      <c r="A93" s="3" t="s">
        <v>235</v>
      </c>
      <c r="B93" s="46"/>
      <c r="C93" s="46">
        <v>-199.7</v>
      </c>
      <c r="D93" s="46">
        <v>0</v>
      </c>
      <c r="E93" s="46">
        <v>0</v>
      </c>
      <c r="F93" s="46">
        <v>0</v>
      </c>
      <c r="G93" s="46">
        <v>0</v>
      </c>
      <c r="H93" s="46">
        <v>0</v>
      </c>
      <c r="I93" s="46">
        <v>0</v>
      </c>
      <c r="J93" s="46">
        <v>0</v>
      </c>
      <c r="K93" s="46">
        <v>0</v>
      </c>
      <c r="L93" s="46">
        <v>0</v>
      </c>
      <c r="M93" s="46">
        <v>0</v>
      </c>
      <c r="N93" s="46">
        <v>0</v>
      </c>
      <c r="O93" s="46">
        <v>0</v>
      </c>
      <c r="P93" s="46">
        <v>0</v>
      </c>
      <c r="Q93" s="46">
        <v>0</v>
      </c>
      <c r="R93" s="46">
        <v>0</v>
      </c>
      <c r="S93" s="46">
        <v>0</v>
      </c>
      <c r="T93" s="46">
        <v>0</v>
      </c>
      <c r="U93" s="46">
        <v>0</v>
      </c>
      <c r="V93" s="46">
        <v>0</v>
      </c>
      <c r="W93" s="46">
        <v>0</v>
      </c>
      <c r="X93" s="46">
        <v>0</v>
      </c>
      <c r="Y93" s="46">
        <v>0</v>
      </c>
      <c r="Z93" s="46">
        <v>0</v>
      </c>
      <c r="AA93" s="46">
        <v>0</v>
      </c>
      <c r="AB93" s="46">
        <v>0</v>
      </c>
      <c r="AC93" s="46">
        <v>0</v>
      </c>
      <c r="AD93" s="46">
        <v>0</v>
      </c>
      <c r="AE93" s="46">
        <v>0</v>
      </c>
      <c r="AF93" s="46">
        <v>0</v>
      </c>
      <c r="AG93" s="46">
        <v>0</v>
      </c>
      <c r="AH93" s="46">
        <v>0</v>
      </c>
      <c r="AI93" s="46">
        <v>0</v>
      </c>
      <c r="AJ93" s="46">
        <v>0</v>
      </c>
      <c r="AK93" s="46">
        <v>0</v>
      </c>
      <c r="AL93" s="46">
        <v>0</v>
      </c>
      <c r="AM93" s="46">
        <v>0</v>
      </c>
      <c r="AN93" s="46"/>
      <c r="AO93" s="46"/>
      <c r="AP93" s="46"/>
      <c r="AQ93" s="46">
        <v>0</v>
      </c>
      <c r="AR93" s="46">
        <v>0</v>
      </c>
    </row>
    <row r="94" spans="1:44" s="3" customFormat="1" x14ac:dyDescent="0.2">
      <c r="A94" s="3" t="s">
        <v>62</v>
      </c>
      <c r="B94" s="46"/>
      <c r="C94" s="46">
        <v>21.7</v>
      </c>
      <c r="D94" s="46">
        <v>19.599999999999998</v>
      </c>
      <c r="E94" s="46">
        <v>21</v>
      </c>
      <c r="F94" s="46">
        <v>12.299999999999997</v>
      </c>
      <c r="G94" s="46">
        <v>9.4</v>
      </c>
      <c r="H94" s="46">
        <v>-1.8</v>
      </c>
      <c r="I94" s="46">
        <v>-0.40000000000000036</v>
      </c>
      <c r="J94" s="46">
        <v>0.30000000000000071</v>
      </c>
      <c r="K94" s="46">
        <v>3.4</v>
      </c>
      <c r="L94" s="46">
        <v>-1.2999999999999998</v>
      </c>
      <c r="M94" s="46">
        <v>-0.90000000000000013</v>
      </c>
      <c r="N94" s="46">
        <v>0</v>
      </c>
      <c r="O94" s="46">
        <v>0</v>
      </c>
      <c r="P94" s="46">
        <v>0</v>
      </c>
      <c r="Q94" s="46">
        <v>0</v>
      </c>
      <c r="R94" s="46">
        <v>0</v>
      </c>
      <c r="S94" s="46">
        <v>0</v>
      </c>
      <c r="T94" s="46">
        <v>0</v>
      </c>
      <c r="U94" s="46">
        <v>0</v>
      </c>
      <c r="V94" s="46">
        <v>0</v>
      </c>
      <c r="W94" s="46">
        <v>0</v>
      </c>
      <c r="X94" s="46">
        <v>0</v>
      </c>
      <c r="Y94" s="46">
        <v>0</v>
      </c>
      <c r="Z94" s="46">
        <v>0</v>
      </c>
      <c r="AA94" s="46">
        <v>0</v>
      </c>
      <c r="AB94" s="46">
        <v>0</v>
      </c>
      <c r="AC94" s="46">
        <v>0</v>
      </c>
      <c r="AD94" s="46">
        <v>0</v>
      </c>
      <c r="AE94" s="46">
        <v>0</v>
      </c>
      <c r="AF94" s="46">
        <v>0</v>
      </c>
      <c r="AG94" s="46">
        <v>0</v>
      </c>
      <c r="AH94" s="46">
        <v>0</v>
      </c>
      <c r="AI94" s="46">
        <v>0</v>
      </c>
      <c r="AJ94" s="46">
        <v>0</v>
      </c>
      <c r="AK94" s="46">
        <v>0</v>
      </c>
      <c r="AL94" s="46">
        <v>0</v>
      </c>
      <c r="AM94" s="46">
        <v>0</v>
      </c>
      <c r="AN94" s="46"/>
      <c r="AO94" s="46"/>
      <c r="AP94" s="46"/>
      <c r="AQ94" s="46">
        <v>0</v>
      </c>
      <c r="AR94" s="46">
        <v>0</v>
      </c>
    </row>
    <row r="95" spans="1:44" s="3" customFormat="1" x14ac:dyDescent="0.2">
      <c r="A95" s="3" t="s">
        <v>236</v>
      </c>
      <c r="B95" s="46"/>
      <c r="C95" s="46">
        <v>0</v>
      </c>
      <c r="D95" s="46">
        <v>0</v>
      </c>
      <c r="E95" s="46">
        <v>0</v>
      </c>
      <c r="F95" s="46">
        <v>0</v>
      </c>
      <c r="G95" s="46">
        <v>0</v>
      </c>
      <c r="H95" s="46">
        <v>0</v>
      </c>
      <c r="I95" s="46">
        <v>0</v>
      </c>
      <c r="J95" s="46">
        <v>0</v>
      </c>
      <c r="K95" s="46">
        <v>0</v>
      </c>
      <c r="L95" s="46">
        <v>0</v>
      </c>
      <c r="M95" s="46">
        <v>0</v>
      </c>
      <c r="N95" s="46">
        <v>0</v>
      </c>
      <c r="O95" s="46">
        <v>0</v>
      </c>
      <c r="P95" s="46">
        <v>0</v>
      </c>
      <c r="Q95" s="46">
        <v>0</v>
      </c>
      <c r="R95" s="46">
        <v>0</v>
      </c>
      <c r="S95" s="46">
        <v>0</v>
      </c>
      <c r="T95" s="46">
        <v>0</v>
      </c>
      <c r="U95" s="46">
        <v>0</v>
      </c>
      <c r="V95" s="46">
        <v>0</v>
      </c>
      <c r="W95" s="46">
        <v>0</v>
      </c>
      <c r="X95" s="46">
        <v>0</v>
      </c>
      <c r="Y95" s="46">
        <v>0</v>
      </c>
      <c r="Z95" s="46">
        <v>0</v>
      </c>
      <c r="AA95" s="46">
        <v>0</v>
      </c>
      <c r="AB95" s="46">
        <v>0</v>
      </c>
      <c r="AC95" s="46">
        <v>0</v>
      </c>
      <c r="AD95" s="46">
        <v>0</v>
      </c>
      <c r="AE95" s="46">
        <v>0</v>
      </c>
      <c r="AF95" s="46">
        <v>0</v>
      </c>
      <c r="AG95" s="46">
        <v>0</v>
      </c>
      <c r="AH95" s="46">
        <v>0</v>
      </c>
      <c r="AI95" s="46">
        <v>0</v>
      </c>
      <c r="AJ95" s="46">
        <v>0</v>
      </c>
      <c r="AK95" s="46">
        <v>0</v>
      </c>
      <c r="AL95" s="46">
        <v>0</v>
      </c>
      <c r="AM95" s="46">
        <v>0</v>
      </c>
      <c r="AN95" s="46"/>
      <c r="AO95" s="46"/>
      <c r="AP95" s="46"/>
      <c r="AQ95" s="46">
        <v>0</v>
      </c>
      <c r="AR95" s="46">
        <v>0</v>
      </c>
    </row>
    <row r="96" spans="1:44" s="3" customFormat="1" x14ac:dyDescent="0.2">
      <c r="A96" s="3" t="s">
        <v>420</v>
      </c>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v>-28.5</v>
      </c>
      <c r="AM96" s="46">
        <v>-5103.3</v>
      </c>
      <c r="AN96" s="46">
        <v>-3797.2</v>
      </c>
      <c r="AO96" s="46"/>
      <c r="AP96" s="46"/>
      <c r="AQ96" s="46">
        <v>46.1</v>
      </c>
      <c r="AR96" s="46">
        <v>356.6</v>
      </c>
    </row>
    <row r="97" spans="1:44" s="3" customFormat="1" x14ac:dyDescent="0.2">
      <c r="A97" s="3" t="s">
        <v>409</v>
      </c>
      <c r="B97" s="46"/>
      <c r="C97" s="46">
        <v>0</v>
      </c>
      <c r="D97" s="46">
        <v>0</v>
      </c>
      <c r="E97" s="46">
        <v>0</v>
      </c>
      <c r="F97" s="46">
        <v>0</v>
      </c>
      <c r="G97" s="46">
        <v>0</v>
      </c>
      <c r="H97" s="46">
        <v>0</v>
      </c>
      <c r="I97" s="46">
        <v>0</v>
      </c>
      <c r="J97" s="46">
        <v>0</v>
      </c>
      <c r="K97" s="46">
        <v>0</v>
      </c>
      <c r="L97" s="46">
        <v>0</v>
      </c>
      <c r="M97" s="46">
        <v>0</v>
      </c>
      <c r="N97" s="46">
        <v>0</v>
      </c>
      <c r="O97" s="46">
        <v>0</v>
      </c>
      <c r="P97" s="46">
        <v>0</v>
      </c>
      <c r="Q97" s="46">
        <v>0</v>
      </c>
      <c r="R97" s="46">
        <v>0</v>
      </c>
      <c r="S97" s="46">
        <v>0</v>
      </c>
      <c r="T97" s="46">
        <v>0</v>
      </c>
      <c r="U97" s="46">
        <v>0</v>
      </c>
      <c r="V97" s="46">
        <v>0</v>
      </c>
      <c r="W97" s="46">
        <v>-856.4</v>
      </c>
      <c r="X97" s="46">
        <v>-873.5</v>
      </c>
      <c r="Y97" s="46">
        <v>0</v>
      </c>
      <c r="Z97" s="46">
        <v>654.70000000000005</v>
      </c>
      <c r="AA97" s="46">
        <v>-2653.5</v>
      </c>
      <c r="AB97" s="46">
        <v>83.5</v>
      </c>
      <c r="AC97" s="46">
        <v>-107.9</v>
      </c>
      <c r="AD97" s="46">
        <v>63.1</v>
      </c>
      <c r="AE97" s="46">
        <v>-871</v>
      </c>
      <c r="AF97" s="46">
        <v>599.79999999999995</v>
      </c>
      <c r="AG97" s="46">
        <v>-51.199999999999989</v>
      </c>
      <c r="AH97" s="46">
        <v>321.5</v>
      </c>
      <c r="AI97" s="46">
        <v>158.5</v>
      </c>
      <c r="AJ97" s="46">
        <v>505.3</v>
      </c>
      <c r="AK97" s="46">
        <v>6.5</v>
      </c>
      <c r="AL97" s="46"/>
      <c r="AM97" s="46">
        <v>0</v>
      </c>
      <c r="AN97" s="46">
        <v>0</v>
      </c>
      <c r="AO97" s="46"/>
      <c r="AP97" s="46"/>
      <c r="AQ97" s="46">
        <v>-0.8</v>
      </c>
      <c r="AR97" s="46">
        <v>-232.89999999999998</v>
      </c>
    </row>
    <row r="98" spans="1:44" s="3" customFormat="1" ht="25.5" outlineLevel="1" x14ac:dyDescent="0.2">
      <c r="A98" s="55" t="s">
        <v>352</v>
      </c>
      <c r="B98" s="48"/>
      <c r="C98" s="48"/>
      <c r="D98" s="48"/>
      <c r="E98" s="48"/>
      <c r="F98" s="48"/>
      <c r="G98" s="48"/>
      <c r="H98" s="48"/>
      <c r="I98" s="48"/>
      <c r="J98" s="48"/>
      <c r="K98" s="48"/>
      <c r="L98" s="48"/>
      <c r="M98" s="48"/>
      <c r="N98" s="48"/>
      <c r="O98" s="48"/>
      <c r="P98" s="48"/>
      <c r="Q98" s="48"/>
      <c r="R98" s="48"/>
      <c r="S98" s="48"/>
      <c r="T98" s="48"/>
      <c r="U98" s="48"/>
      <c r="V98" s="48"/>
      <c r="W98" s="48">
        <v>0</v>
      </c>
      <c r="X98" s="48">
        <v>0</v>
      </c>
      <c r="Y98" s="48">
        <v>0</v>
      </c>
      <c r="Z98" s="48">
        <v>0</v>
      </c>
      <c r="AA98" s="48">
        <v>-2358.6</v>
      </c>
      <c r="AB98" s="48">
        <v>1922.9</v>
      </c>
      <c r="AC98" s="48">
        <v>318.5</v>
      </c>
      <c r="AD98" s="48">
        <v>85.5</v>
      </c>
      <c r="AE98" s="48">
        <v>-14.2</v>
      </c>
      <c r="AF98" s="48">
        <v>24.9</v>
      </c>
      <c r="AG98" s="48">
        <v>-16.2</v>
      </c>
      <c r="AH98" s="48">
        <v>5.5</v>
      </c>
      <c r="AI98" s="48">
        <v>14.4</v>
      </c>
      <c r="AJ98" s="48">
        <v>0</v>
      </c>
      <c r="AK98" s="48">
        <v>0</v>
      </c>
      <c r="AL98" s="48"/>
      <c r="AM98" s="48"/>
      <c r="AN98" s="48"/>
      <c r="AO98" s="48"/>
      <c r="AP98" s="48"/>
      <c r="AQ98" s="48"/>
      <c r="AR98" s="48"/>
    </row>
    <row r="99" spans="1:44" s="3" customFormat="1" outlineLevel="1" x14ac:dyDescent="0.2">
      <c r="A99" s="9" t="s">
        <v>314</v>
      </c>
      <c r="B99" s="48"/>
      <c r="C99" s="48"/>
      <c r="D99" s="48"/>
      <c r="E99" s="48"/>
      <c r="F99" s="48"/>
      <c r="G99" s="48"/>
      <c r="H99" s="48"/>
      <c r="I99" s="48"/>
      <c r="J99" s="48"/>
      <c r="K99" s="48"/>
      <c r="L99" s="48"/>
      <c r="M99" s="48"/>
      <c r="N99" s="48"/>
      <c r="O99" s="48"/>
      <c r="P99" s="48"/>
      <c r="Q99" s="48"/>
      <c r="R99" s="48"/>
      <c r="S99" s="48"/>
      <c r="T99" s="48"/>
      <c r="U99" s="48"/>
      <c r="V99" s="48"/>
      <c r="W99" s="48">
        <v>0</v>
      </c>
      <c r="X99" s="48">
        <v>0</v>
      </c>
      <c r="Y99" s="48">
        <v>0</v>
      </c>
      <c r="Z99" s="48">
        <v>0</v>
      </c>
      <c r="AA99" s="48">
        <v>-294.89999999999998</v>
      </c>
      <c r="AB99" s="48">
        <v>-1839.4</v>
      </c>
      <c r="AC99" s="48">
        <v>-426.4</v>
      </c>
      <c r="AD99" s="48">
        <v>-22.4</v>
      </c>
      <c r="AE99" s="48">
        <v>-856.8</v>
      </c>
      <c r="AF99" s="48">
        <v>574.9</v>
      </c>
      <c r="AG99" s="48">
        <v>-35</v>
      </c>
      <c r="AH99" s="48">
        <v>316</v>
      </c>
      <c r="AI99" s="48">
        <v>144.1</v>
      </c>
      <c r="AJ99" s="48">
        <v>505.3</v>
      </c>
      <c r="AK99" s="48">
        <v>6.5</v>
      </c>
      <c r="AL99" s="48"/>
      <c r="AM99" s="48"/>
      <c r="AN99" s="48"/>
      <c r="AO99" s="48"/>
      <c r="AP99" s="48"/>
      <c r="AQ99" s="48"/>
      <c r="AR99" s="48"/>
    </row>
    <row r="100" spans="1:44" s="3" customFormat="1" outlineLevel="1" x14ac:dyDescent="0.2">
      <c r="A100" s="9" t="s">
        <v>325</v>
      </c>
      <c r="B100" s="48"/>
      <c r="C100" s="48"/>
      <c r="D100" s="48"/>
      <c r="E100" s="48"/>
      <c r="F100" s="48"/>
      <c r="G100" s="48"/>
      <c r="H100" s="48"/>
      <c r="I100" s="48"/>
      <c r="J100" s="48"/>
      <c r="K100" s="48"/>
      <c r="L100" s="48"/>
      <c r="M100" s="48"/>
      <c r="N100" s="48"/>
      <c r="O100" s="48"/>
      <c r="P100" s="48"/>
      <c r="Q100" s="48"/>
      <c r="R100" s="48"/>
      <c r="S100" s="48"/>
      <c r="T100" s="48"/>
      <c r="U100" s="48"/>
      <c r="V100" s="48"/>
      <c r="W100" s="48">
        <v>0</v>
      </c>
      <c r="X100" s="48">
        <v>-873</v>
      </c>
      <c r="Y100" s="48">
        <v>0</v>
      </c>
      <c r="Z100" s="48">
        <v>654.70000000000005</v>
      </c>
      <c r="AA100" s="48">
        <v>0</v>
      </c>
      <c r="AB100" s="48">
        <v>0</v>
      </c>
      <c r="AC100" s="48">
        <v>0</v>
      </c>
      <c r="AD100" s="48">
        <v>0</v>
      </c>
      <c r="AE100" s="48">
        <v>0</v>
      </c>
      <c r="AF100" s="48">
        <v>0</v>
      </c>
      <c r="AG100" s="48">
        <v>0</v>
      </c>
      <c r="AH100" s="48">
        <v>0</v>
      </c>
      <c r="AI100" s="48">
        <v>0</v>
      </c>
      <c r="AJ100" s="48">
        <v>0</v>
      </c>
      <c r="AK100" s="48">
        <v>0</v>
      </c>
      <c r="AL100" s="48"/>
      <c r="AM100" s="48"/>
      <c r="AN100" s="48"/>
      <c r="AO100" s="48"/>
      <c r="AP100" s="48"/>
      <c r="AQ100" s="48"/>
      <c r="AR100" s="48"/>
    </row>
    <row r="101" spans="1:44" s="3" customFormat="1" outlineLevel="1" x14ac:dyDescent="0.2">
      <c r="A101" s="9" t="s">
        <v>324</v>
      </c>
      <c r="B101" s="48"/>
      <c r="C101" s="48"/>
      <c r="D101" s="48"/>
      <c r="E101" s="48"/>
      <c r="F101" s="48"/>
      <c r="G101" s="48"/>
      <c r="H101" s="48"/>
      <c r="I101" s="48"/>
      <c r="J101" s="48"/>
      <c r="K101" s="48"/>
      <c r="L101" s="48"/>
      <c r="M101" s="48"/>
      <c r="N101" s="48"/>
      <c r="O101" s="48"/>
      <c r="P101" s="48"/>
      <c r="Q101" s="48"/>
      <c r="R101" s="48"/>
      <c r="S101" s="48"/>
      <c r="T101" s="48"/>
      <c r="U101" s="48"/>
      <c r="V101" s="48"/>
      <c r="W101" s="48">
        <v>-856.4</v>
      </c>
      <c r="X101" s="48">
        <v>-0.5</v>
      </c>
      <c r="Y101" s="48">
        <v>0</v>
      </c>
      <c r="Z101" s="48">
        <v>0</v>
      </c>
      <c r="AA101" s="48">
        <v>0</v>
      </c>
      <c r="AB101" s="48">
        <v>0</v>
      </c>
      <c r="AC101" s="48">
        <v>0</v>
      </c>
      <c r="AD101" s="48">
        <v>0</v>
      </c>
      <c r="AE101" s="48">
        <v>0</v>
      </c>
      <c r="AF101" s="48">
        <v>0</v>
      </c>
      <c r="AG101" s="48">
        <v>0</v>
      </c>
      <c r="AH101" s="48">
        <v>0</v>
      </c>
      <c r="AI101" s="48">
        <v>0</v>
      </c>
      <c r="AJ101" s="48">
        <v>0</v>
      </c>
      <c r="AK101" s="48">
        <v>0</v>
      </c>
      <c r="AL101" s="48"/>
      <c r="AM101" s="48"/>
      <c r="AN101" s="48"/>
      <c r="AO101" s="48"/>
      <c r="AP101" s="48"/>
      <c r="AQ101" s="48"/>
      <c r="AR101" s="48"/>
    </row>
    <row r="102" spans="1:44" s="11" customFormat="1" x14ac:dyDescent="0.2">
      <c r="A102" s="11" t="s">
        <v>63</v>
      </c>
      <c r="B102" s="47"/>
      <c r="C102" s="47">
        <v>3273.8</v>
      </c>
      <c r="D102" s="47">
        <v>4155.3</v>
      </c>
      <c r="E102" s="47">
        <v>3590.5</v>
      </c>
      <c r="F102" s="47">
        <v>3604.2999999999993</v>
      </c>
      <c r="G102" s="47">
        <v>3955.9</v>
      </c>
      <c r="H102" s="47">
        <v>4386.8000000000011</v>
      </c>
      <c r="I102" s="47">
        <v>5080.1999999999989</v>
      </c>
      <c r="J102" s="47">
        <v>6605.1999999999989</v>
      </c>
      <c r="K102" s="47">
        <v>9006.6</v>
      </c>
      <c r="L102" s="47">
        <v>7514.600000000044</v>
      </c>
      <c r="M102" s="47">
        <v>8680.5000000000437</v>
      </c>
      <c r="N102" s="47">
        <v>9517.6000000000022</v>
      </c>
      <c r="O102" s="47">
        <v>8663.5000000001164</v>
      </c>
      <c r="P102" s="47">
        <v>7954.7</v>
      </c>
      <c r="Q102" s="47">
        <v>7804</v>
      </c>
      <c r="R102" s="47">
        <v>6885.5999999999985</v>
      </c>
      <c r="S102" s="47">
        <v>6188.2</v>
      </c>
      <c r="T102" s="47">
        <v>6606.6</v>
      </c>
      <c r="U102" s="47">
        <v>6351</v>
      </c>
      <c r="V102" s="47">
        <v>5961.2999999999993</v>
      </c>
      <c r="W102" s="47">
        <v>5486.5</v>
      </c>
      <c r="X102" s="47">
        <v>5803.9</v>
      </c>
      <c r="Y102" s="47">
        <v>6313.8</v>
      </c>
      <c r="Z102" s="47">
        <v>6768.2999999999993</v>
      </c>
      <c r="AA102" s="47">
        <v>3892.7000000000007</v>
      </c>
      <c r="AB102" s="47">
        <v>7309.7</v>
      </c>
      <c r="AC102" s="47">
        <v>6780.3</v>
      </c>
      <c r="AD102" s="47">
        <v>7196.7</v>
      </c>
      <c r="AE102" s="47">
        <v>7439.2000000000662</v>
      </c>
      <c r="AF102" s="47">
        <v>8489</v>
      </c>
      <c r="AG102" s="47">
        <v>7034.3999999999978</v>
      </c>
      <c r="AH102" s="47">
        <v>8877.5</v>
      </c>
      <c r="AI102" s="47">
        <v>8490.9</v>
      </c>
      <c r="AJ102" s="47">
        <v>8757.2999999999993</v>
      </c>
      <c r="AK102" s="47">
        <v>8417.6</v>
      </c>
      <c r="AL102" s="47">
        <v>9315.9</v>
      </c>
      <c r="AM102" s="47">
        <v>10014.9</v>
      </c>
      <c r="AN102" s="47">
        <v>10305.4</v>
      </c>
      <c r="AO102" s="47"/>
      <c r="AP102" s="47"/>
      <c r="AQ102" s="47">
        <v>17832.900000000001</v>
      </c>
      <c r="AR102" s="47">
        <v>15113.30000000001</v>
      </c>
    </row>
    <row r="103" spans="1:44" s="3" customFormat="1" x14ac:dyDescent="0.2">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row>
    <row r="104" spans="1:44" s="3" customFormat="1" x14ac:dyDescent="0.2">
      <c r="A104" s="3" t="s">
        <v>237</v>
      </c>
      <c r="B104" s="46"/>
      <c r="C104" s="46">
        <v>-711.4</v>
      </c>
      <c r="D104" s="46">
        <v>-854.1</v>
      </c>
      <c r="E104" s="46">
        <v>-736.5</v>
      </c>
      <c r="F104" s="46">
        <v>-740.19999999999982</v>
      </c>
      <c r="G104" s="46">
        <v>-785.7</v>
      </c>
      <c r="H104" s="46">
        <v>-913.2</v>
      </c>
      <c r="I104" s="46">
        <v>-1016.6999999999998</v>
      </c>
      <c r="J104" s="46">
        <v>-1319.3000000000002</v>
      </c>
      <c r="K104" s="46">
        <v>-1803.6</v>
      </c>
      <c r="L104" s="46">
        <v>-1511.0000000000005</v>
      </c>
      <c r="M104" s="46">
        <v>-1702.5999999999995</v>
      </c>
      <c r="N104" s="46">
        <v>-1850</v>
      </c>
      <c r="O104" s="46">
        <v>-1685.3000000000004</v>
      </c>
      <c r="P104" s="46">
        <v>-1545.7</v>
      </c>
      <c r="Q104" s="46">
        <v>-1514.2000000000003</v>
      </c>
      <c r="R104" s="46">
        <v>-1379.9999999999991</v>
      </c>
      <c r="S104" s="46">
        <v>-1190.0999999999999</v>
      </c>
      <c r="T104" s="46">
        <v>-1307.0999999999999</v>
      </c>
      <c r="U104" s="46">
        <v>-1207.9000000000001</v>
      </c>
      <c r="V104" s="46">
        <v>-1146.7999999999997</v>
      </c>
      <c r="W104" s="46">
        <v>-1200.9000000000001</v>
      </c>
      <c r="X104" s="46">
        <v>-939</v>
      </c>
      <c r="Y104" s="46">
        <v>-1207.4000000000001</v>
      </c>
      <c r="Z104" s="46">
        <v>-1304.8999999999996</v>
      </c>
      <c r="AA104" s="46">
        <v>-797.2</v>
      </c>
      <c r="AB104" s="46">
        <v>-1407.1</v>
      </c>
      <c r="AC104" s="46">
        <v>-1326.9</v>
      </c>
      <c r="AD104" s="46">
        <v>-1447.5999999999995</v>
      </c>
      <c r="AE104" s="46">
        <v>-1535.1999999999998</v>
      </c>
      <c r="AF104" s="46">
        <v>-1668.9</v>
      </c>
      <c r="AG104" s="46">
        <v>-1435.7999999999997</v>
      </c>
      <c r="AH104" s="46">
        <v>-2029.7</v>
      </c>
      <c r="AI104" s="46">
        <v>-1655.6</v>
      </c>
      <c r="AJ104" s="46">
        <v>-1793.5</v>
      </c>
      <c r="AK104" s="46">
        <v>-1677.6</v>
      </c>
      <c r="AL104" s="46">
        <v>-1757.5</v>
      </c>
      <c r="AM104" s="46">
        <v>-1915.5</v>
      </c>
      <c r="AN104" s="46">
        <v>-2019.8999999999985</v>
      </c>
      <c r="AO104" s="46"/>
      <c r="AP104" s="46"/>
      <c r="AQ104" s="46">
        <v>-3498.4</v>
      </c>
      <c r="AR104" s="46">
        <v>-3002.9999999999995</v>
      </c>
    </row>
    <row r="105" spans="1:44" s="11" customFormat="1" x14ac:dyDescent="0.2">
      <c r="A105" s="11" t="s">
        <v>64</v>
      </c>
      <c r="B105" s="47"/>
      <c r="C105" s="47">
        <v>2562.4</v>
      </c>
      <c r="D105" s="47">
        <v>3301.2000000000003</v>
      </c>
      <c r="E105" s="47">
        <v>2854</v>
      </c>
      <c r="F105" s="47">
        <v>2864.1000000000004</v>
      </c>
      <c r="G105" s="47">
        <v>3170.2</v>
      </c>
      <c r="H105" s="47">
        <v>3473.6000000000004</v>
      </c>
      <c r="I105" s="47">
        <v>4063.4999999999991</v>
      </c>
      <c r="J105" s="47">
        <v>5285.9000000000015</v>
      </c>
      <c r="K105" s="47">
        <v>7203</v>
      </c>
      <c r="L105" s="47">
        <v>6003.600000000044</v>
      </c>
      <c r="M105" s="47">
        <v>6977.899999999956</v>
      </c>
      <c r="N105" s="47">
        <v>7667.5999999999985</v>
      </c>
      <c r="O105" s="47">
        <v>6978.2</v>
      </c>
      <c r="P105" s="47">
        <v>6409</v>
      </c>
      <c r="Q105" s="47">
        <v>6289.8</v>
      </c>
      <c r="R105" s="47">
        <v>5505.5999999999985</v>
      </c>
      <c r="S105" s="47">
        <v>4998.1000000000004</v>
      </c>
      <c r="T105" s="47">
        <v>5299.5</v>
      </c>
      <c r="U105" s="47">
        <v>5143.1000000000004</v>
      </c>
      <c r="V105" s="47">
        <v>4814.4999999999964</v>
      </c>
      <c r="W105" s="47">
        <v>4285.6000000000004</v>
      </c>
      <c r="X105" s="47">
        <v>4864.8999999999996</v>
      </c>
      <c r="Y105" s="47">
        <v>5106.3999999999996</v>
      </c>
      <c r="Z105" s="47">
        <v>5463.4</v>
      </c>
      <c r="AA105" s="47">
        <v>3095.5000000000009</v>
      </c>
      <c r="AB105" s="47">
        <v>5902.6</v>
      </c>
      <c r="AC105" s="47">
        <v>5453.4</v>
      </c>
      <c r="AD105" s="47">
        <v>5749.1</v>
      </c>
      <c r="AE105" s="47">
        <v>5904.0000000000664</v>
      </c>
      <c r="AF105" s="47">
        <v>6820.1</v>
      </c>
      <c r="AG105" s="47">
        <v>5598.6</v>
      </c>
      <c r="AH105" s="47">
        <v>6847.8</v>
      </c>
      <c r="AI105" s="47">
        <v>6835.3</v>
      </c>
      <c r="AJ105" s="47">
        <v>6963.8</v>
      </c>
      <c r="AK105" s="47">
        <v>6740</v>
      </c>
      <c r="AL105" s="47">
        <v>7558.4</v>
      </c>
      <c r="AM105" s="47">
        <v>8099.4</v>
      </c>
      <c r="AN105" s="47">
        <v>8285.5</v>
      </c>
      <c r="AO105" s="47">
        <v>8714.7999999999993</v>
      </c>
      <c r="AP105" s="47">
        <v>11191.4</v>
      </c>
      <c r="AQ105" s="47">
        <v>14334.5</v>
      </c>
      <c r="AR105" s="47">
        <v>12110.3</v>
      </c>
    </row>
    <row r="106" spans="1:44" s="3" customFormat="1" x14ac:dyDescent="0.2">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row>
    <row r="107" spans="1:44" s="3" customFormat="1" x14ac:dyDescent="0.2">
      <c r="A107" s="11" t="s">
        <v>65</v>
      </c>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row>
    <row r="108" spans="1:44" s="3" customFormat="1" x14ac:dyDescent="0.2">
      <c r="A108" s="28" t="s">
        <v>170</v>
      </c>
      <c r="B108" s="46"/>
      <c r="C108" s="46">
        <v>2564.1</v>
      </c>
      <c r="D108" s="46">
        <v>3302.1</v>
      </c>
      <c r="E108" s="46">
        <v>2856.5000000000009</v>
      </c>
      <c r="F108" s="46">
        <v>2864.0999999999985</v>
      </c>
      <c r="G108" s="46">
        <v>3222</v>
      </c>
      <c r="H108" s="46">
        <v>3471.8999999999996</v>
      </c>
      <c r="I108" s="46">
        <v>4062.6000000000004</v>
      </c>
      <c r="J108" s="46">
        <v>5285</v>
      </c>
      <c r="K108" s="46">
        <v>7246.8</v>
      </c>
      <c r="L108" s="46">
        <v>6011.9999999999991</v>
      </c>
      <c r="M108" s="46">
        <v>6986.9000000000015</v>
      </c>
      <c r="N108" s="46">
        <v>7663.0999999999985</v>
      </c>
      <c r="O108" s="46">
        <v>6976.9</v>
      </c>
      <c r="P108" s="46">
        <v>6410.5</v>
      </c>
      <c r="Q108" s="46">
        <v>6290.1999999999989</v>
      </c>
      <c r="R108" s="46">
        <v>5500.5</v>
      </c>
      <c r="S108" s="46">
        <v>4997.6000000000004</v>
      </c>
      <c r="T108" s="46">
        <v>5300.7</v>
      </c>
      <c r="U108" s="46">
        <v>5147</v>
      </c>
      <c r="V108" s="46">
        <v>4820.4000000000015</v>
      </c>
      <c r="W108" s="46">
        <v>4284.8</v>
      </c>
      <c r="X108" s="46">
        <v>4867.7</v>
      </c>
      <c r="Y108" s="46">
        <v>5102.6000000000004</v>
      </c>
      <c r="Z108" s="46">
        <v>5461.4</v>
      </c>
      <c r="AA108" s="46">
        <v>3085.6</v>
      </c>
      <c r="AB108" s="46">
        <v>5900.7</v>
      </c>
      <c r="AC108" s="46">
        <v>5453.2</v>
      </c>
      <c r="AD108" s="46">
        <v>5749.5</v>
      </c>
      <c r="AE108" s="46">
        <v>5903.2</v>
      </c>
      <c r="AF108" s="46">
        <v>6804.9</v>
      </c>
      <c r="AG108" s="46">
        <v>5599.9999999999982</v>
      </c>
      <c r="AH108" s="46">
        <v>6849.9</v>
      </c>
      <c r="AI108" s="46">
        <v>6837.3</v>
      </c>
      <c r="AJ108" s="46">
        <v>6968.4</v>
      </c>
      <c r="AK108" s="46">
        <v>6735.1</v>
      </c>
      <c r="AL108" s="46">
        <v>7554.3</v>
      </c>
      <c r="AM108" s="46">
        <v>8104.2</v>
      </c>
      <c r="AN108" s="46">
        <v>8285.5</v>
      </c>
      <c r="AO108" s="46"/>
      <c r="AP108" s="46"/>
      <c r="AQ108" s="46">
        <v>14333.7</v>
      </c>
      <c r="AR108" s="46">
        <v>12117.7</v>
      </c>
    </row>
    <row r="109" spans="1:44" s="3" customFormat="1" x14ac:dyDescent="0.2">
      <c r="A109" s="28" t="s">
        <v>55</v>
      </c>
      <c r="B109" s="46"/>
      <c r="C109" s="46">
        <v>-1.7</v>
      </c>
      <c r="D109" s="46">
        <v>-0.90000000000000013</v>
      </c>
      <c r="E109" s="46">
        <v>-2.4</v>
      </c>
      <c r="F109" s="46">
        <v>-9.9999999999999645E-2</v>
      </c>
      <c r="G109" s="46">
        <v>-51.8</v>
      </c>
      <c r="H109" s="46">
        <v>1.6999999999999957</v>
      </c>
      <c r="I109" s="46">
        <v>0.9</v>
      </c>
      <c r="J109" s="46">
        <v>0.90000000000000568</v>
      </c>
      <c r="K109" s="46">
        <v>-43.8</v>
      </c>
      <c r="L109" s="46">
        <v>-8.4</v>
      </c>
      <c r="M109" s="46">
        <v>-9</v>
      </c>
      <c r="N109" s="46">
        <v>4.5</v>
      </c>
      <c r="O109" s="46">
        <v>1.3</v>
      </c>
      <c r="P109" s="46">
        <v>-1.5</v>
      </c>
      <c r="Q109" s="46">
        <v>-0.39999999999999997</v>
      </c>
      <c r="R109" s="46">
        <v>5.0999999999999996</v>
      </c>
      <c r="S109" s="46">
        <v>0.5</v>
      </c>
      <c r="T109" s="46">
        <v>-1.2</v>
      </c>
      <c r="U109" s="46">
        <v>-3.9</v>
      </c>
      <c r="V109" s="46">
        <v>-5.9</v>
      </c>
      <c r="W109" s="46">
        <v>0.8</v>
      </c>
      <c r="X109" s="46">
        <v>-2.8</v>
      </c>
      <c r="Y109" s="46">
        <v>3.8</v>
      </c>
      <c r="Z109" s="46">
        <v>1.9999999999999998</v>
      </c>
      <c r="AA109" s="46">
        <v>9.9</v>
      </c>
      <c r="AB109" s="46">
        <v>1.9</v>
      </c>
      <c r="AC109" s="46">
        <v>0.2</v>
      </c>
      <c r="AD109" s="46">
        <v>-0.40000000000000036</v>
      </c>
      <c r="AE109" s="46">
        <v>0.8</v>
      </c>
      <c r="AF109" s="46">
        <v>15.2</v>
      </c>
      <c r="AG109" s="46">
        <v>-1.4000000000000004</v>
      </c>
      <c r="AH109" s="46">
        <v>-2.1</v>
      </c>
      <c r="AI109" s="46">
        <v>-2</v>
      </c>
      <c r="AJ109" s="46">
        <v>-4.5999999999999996</v>
      </c>
      <c r="AK109" s="46">
        <v>4.9000000000000004</v>
      </c>
      <c r="AL109" s="46">
        <v>4.0999999999999996</v>
      </c>
      <c r="AM109" s="46">
        <v>-4.8</v>
      </c>
      <c r="AN109" s="46">
        <v>0</v>
      </c>
      <c r="AO109" s="46"/>
      <c r="AP109" s="46"/>
      <c r="AQ109" s="46">
        <v>0.8</v>
      </c>
      <c r="AR109" s="46">
        <v>-7.3999999999999995</v>
      </c>
    </row>
    <row r="110" spans="1:44"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row>
    <row r="111" spans="1:44" s="3" customFormat="1" x14ac:dyDescent="0.2">
      <c r="A111" s="11" t="s">
        <v>238</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row>
    <row r="112" spans="1:44" s="30" customFormat="1" x14ac:dyDescent="0.2">
      <c r="A112" s="29" t="s">
        <v>239</v>
      </c>
      <c r="B112" s="38"/>
      <c r="C112" s="38">
        <v>1.17</v>
      </c>
      <c r="D112" s="38">
        <v>1.49</v>
      </c>
      <c r="E112" s="38">
        <v>1.29</v>
      </c>
      <c r="F112" s="38">
        <v>1.29</v>
      </c>
      <c r="G112" s="38">
        <v>1.45</v>
      </c>
      <c r="H112" s="38">
        <v>1.58</v>
      </c>
      <c r="I112" s="38">
        <v>1.82</v>
      </c>
      <c r="J112" s="38">
        <v>2.37</v>
      </c>
      <c r="K112" s="38">
        <v>3.25</v>
      </c>
      <c r="L112" s="38">
        <v>2.7</v>
      </c>
      <c r="M112" s="38">
        <v>3.13</v>
      </c>
      <c r="N112" s="38">
        <v>3.43</v>
      </c>
      <c r="O112" s="38">
        <v>3.12</v>
      </c>
      <c r="P112" s="38">
        <v>2.8600000000000003</v>
      </c>
      <c r="Q112" s="38">
        <v>2.7999999999999989</v>
      </c>
      <c r="R112" s="38">
        <v>2.44</v>
      </c>
      <c r="S112" s="38">
        <v>2.23</v>
      </c>
      <c r="T112" s="38">
        <v>2.36</v>
      </c>
      <c r="U112" s="38">
        <v>2.29</v>
      </c>
      <c r="V112" s="38">
        <v>2.15</v>
      </c>
      <c r="W112" s="38">
        <v>1.91</v>
      </c>
      <c r="X112" s="38">
        <v>2.16</v>
      </c>
      <c r="Y112" s="38">
        <v>2.27</v>
      </c>
      <c r="Z112" s="38">
        <v>2.4300000000000002</v>
      </c>
      <c r="AA112" s="38">
        <v>1.37</v>
      </c>
      <c r="AB112" s="38">
        <v>2.62</v>
      </c>
      <c r="AC112" s="38">
        <v>2.42</v>
      </c>
      <c r="AD112" s="38">
        <v>2.5499999999999998</v>
      </c>
      <c r="AE112" s="38">
        <v>2.62</v>
      </c>
      <c r="AF112" s="38">
        <v>3.02</v>
      </c>
      <c r="AG112" s="38">
        <v>2.4799999999999995</v>
      </c>
      <c r="AH112" s="38">
        <v>3.04</v>
      </c>
      <c r="AI112" s="38">
        <v>3.03</v>
      </c>
      <c r="AJ112" s="38">
        <v>3.09</v>
      </c>
      <c r="AK112" s="38">
        <v>2.98</v>
      </c>
      <c r="AL112" s="38">
        <v>3.35</v>
      </c>
      <c r="AM112" s="38">
        <v>3.59</v>
      </c>
      <c r="AN112" s="38">
        <v>3.67</v>
      </c>
      <c r="AO112" s="38"/>
      <c r="AP112" s="38"/>
      <c r="AQ112" s="38">
        <v>6.35</v>
      </c>
      <c r="AR112" s="38">
        <v>5.37</v>
      </c>
    </row>
    <row r="113" spans="1:44" s="30" customFormat="1" x14ac:dyDescent="0.2">
      <c r="A113" s="29" t="s">
        <v>240</v>
      </c>
      <c r="B113" s="38"/>
      <c r="C113" s="38">
        <v>1.17</v>
      </c>
      <c r="D113" s="38">
        <v>1.49</v>
      </c>
      <c r="E113" s="38">
        <v>1.28</v>
      </c>
      <c r="F113" s="38">
        <v>1.28</v>
      </c>
      <c r="G113" s="38">
        <v>1.44</v>
      </c>
      <c r="H113" s="38">
        <v>1.58</v>
      </c>
      <c r="I113" s="38">
        <v>1.82</v>
      </c>
      <c r="J113" s="38">
        <v>2.37</v>
      </c>
      <c r="K113" s="38">
        <v>3.23</v>
      </c>
      <c r="L113" s="38">
        <v>2.68</v>
      </c>
      <c r="M113" s="38">
        <v>3.12</v>
      </c>
      <c r="N113" s="38">
        <v>3.4</v>
      </c>
      <c r="O113" s="38">
        <v>3.1</v>
      </c>
      <c r="P113" s="38">
        <v>2.8400000000000003</v>
      </c>
      <c r="Q113" s="38">
        <v>2.7800000000000002</v>
      </c>
      <c r="R113" s="38">
        <v>2.44</v>
      </c>
      <c r="S113" s="38">
        <v>2.21</v>
      </c>
      <c r="T113" s="38">
        <v>2.35</v>
      </c>
      <c r="U113" s="38">
        <v>2.2799999999999998</v>
      </c>
      <c r="V113" s="38">
        <v>2.14</v>
      </c>
      <c r="W113" s="38">
        <v>1.9</v>
      </c>
      <c r="X113" s="38">
        <v>2.16</v>
      </c>
      <c r="Y113" s="38">
        <v>2.2599999999999998</v>
      </c>
      <c r="Z113" s="38">
        <v>2.42</v>
      </c>
      <c r="AA113" s="38">
        <v>1.37</v>
      </c>
      <c r="AB113" s="38">
        <v>2.62</v>
      </c>
      <c r="AC113" s="38">
        <v>2.42</v>
      </c>
      <c r="AD113" s="38">
        <v>2.5499999999999998</v>
      </c>
      <c r="AE113" s="38">
        <v>2.62</v>
      </c>
      <c r="AF113" s="38">
        <v>3.02</v>
      </c>
      <c r="AG113" s="38">
        <v>2.4799999999999995</v>
      </c>
      <c r="AH113" s="38">
        <v>3.02</v>
      </c>
      <c r="AI113" s="38">
        <v>3.02</v>
      </c>
      <c r="AJ113" s="38">
        <v>3.07</v>
      </c>
      <c r="AK113" s="38">
        <v>2.98</v>
      </c>
      <c r="AL113" s="38">
        <v>3.32</v>
      </c>
      <c r="AM113" s="38">
        <v>3.56</v>
      </c>
      <c r="AN113" s="38">
        <v>3.65</v>
      </c>
      <c r="AO113" s="38"/>
      <c r="AP113" s="38"/>
      <c r="AQ113" s="38">
        <v>6.31</v>
      </c>
      <c r="AR113" s="38">
        <v>5.34</v>
      </c>
    </row>
    <row r="114" spans="1:44" x14ac:dyDescent="0.2">
      <c r="A114" s="11"/>
      <c r="W114" s="52"/>
      <c r="X114" s="52"/>
      <c r="Y114" s="52"/>
      <c r="Z114" s="52"/>
      <c r="AA114" s="52"/>
      <c r="AB114" s="52"/>
      <c r="AC114" s="52"/>
    </row>
    <row r="115" spans="1:44" x14ac:dyDescent="0.2">
      <c r="A115" s="11"/>
    </row>
    <row r="116" spans="1:44" x14ac:dyDescent="0.2">
      <c r="A116" s="29"/>
    </row>
    <row r="117" spans="1:44" x14ac:dyDescent="0.2">
      <c r="A117" s="3"/>
      <c r="AB117" s="54"/>
      <c r="AC117" s="54"/>
    </row>
    <row r="118" spans="1:44" x14ac:dyDescent="0.2">
      <c r="A118" s="3"/>
    </row>
    <row r="119" spans="1:44" x14ac:dyDescent="0.2">
      <c r="A119" s="3"/>
    </row>
    <row r="120" spans="1:44" x14ac:dyDescent="0.2">
      <c r="A120" s="3"/>
    </row>
    <row r="121" spans="1:44" x14ac:dyDescent="0.2">
      <c r="A121" s="3"/>
    </row>
    <row r="122" spans="1:44" x14ac:dyDescent="0.2">
      <c r="A122" s="3"/>
    </row>
    <row r="123" spans="1:44" x14ac:dyDescent="0.2">
      <c r="A123" s="3"/>
    </row>
    <row r="124" spans="1:44" x14ac:dyDescent="0.2">
      <c r="A124" s="3"/>
    </row>
    <row r="125" spans="1:44" x14ac:dyDescent="0.2">
      <c r="A125" s="3"/>
    </row>
    <row r="126" spans="1:44" x14ac:dyDescent="0.2">
      <c r="A126" s="3"/>
    </row>
    <row r="127" spans="1:44" x14ac:dyDescent="0.2">
      <c r="A127" s="3"/>
    </row>
    <row r="128" spans="1:44"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sheetData>
  <hyperlinks>
    <hyperlink ref="A2" location="Contents!A1" display="Back to contents" xr:uid="{00000000-0004-0000-0200-00000000000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R130"/>
  <sheetViews>
    <sheetView showGridLines="0" zoomScaleNormal="100" workbookViewId="0">
      <pane xSplit="1" ySplit="3" topLeftCell="AN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2.42578125" style="32" customWidth="1"/>
    <col min="3" max="3" width="11.28515625" style="32" bestFit="1" customWidth="1"/>
    <col min="4" max="4" width="12.42578125" style="32" customWidth="1"/>
    <col min="5" max="6" width="12.42578125" style="32" bestFit="1" customWidth="1"/>
    <col min="7" max="7" width="11.28515625" style="32" customWidth="1"/>
    <col min="8" max="8" width="12.42578125" style="32" customWidth="1"/>
    <col min="9" max="10" width="12.42578125" style="32" bestFit="1" customWidth="1"/>
    <col min="11" max="11" width="12.42578125" style="32" customWidth="1"/>
    <col min="12" max="12" width="12.42578125" style="32" bestFit="1" customWidth="1"/>
    <col min="13" max="23" width="12.42578125" style="32" customWidth="1"/>
    <col min="24" max="28" width="13.5703125" style="32" customWidth="1"/>
    <col min="29" max="29" width="13.5703125" style="32" customWidth="1" collapsed="1"/>
    <col min="30" max="44" width="12.7109375" style="1" bestFit="1" customWidth="1"/>
    <col min="45" max="16384" width="9.140625" style="1"/>
  </cols>
  <sheetData>
    <row r="1" spans="1:44" x14ac:dyDescent="0.2">
      <c r="A1" s="4" t="s">
        <v>228</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4" x14ac:dyDescent="0.2">
      <c r="A3" s="6" t="s">
        <v>58</v>
      </c>
      <c r="B3" s="33" t="s">
        <v>22</v>
      </c>
      <c r="C3" s="33" t="s">
        <v>136</v>
      </c>
      <c r="D3" s="33" t="s">
        <v>181</v>
      </c>
      <c r="E3" s="33" t="s">
        <v>137</v>
      </c>
      <c r="F3" s="33" t="s">
        <v>23</v>
      </c>
      <c r="G3" s="33" t="s">
        <v>138</v>
      </c>
      <c r="H3" s="33" t="s">
        <v>180</v>
      </c>
      <c r="I3" s="33" t="s">
        <v>139</v>
      </c>
      <c r="J3" s="33" t="s">
        <v>24</v>
      </c>
      <c r="K3" s="33" t="s">
        <v>140</v>
      </c>
      <c r="L3" s="33" t="s">
        <v>179</v>
      </c>
      <c r="M3" s="33" t="s">
        <v>141</v>
      </c>
      <c r="N3" s="33" t="s">
        <v>25</v>
      </c>
      <c r="O3" s="33" t="s">
        <v>142</v>
      </c>
      <c r="P3" s="33" t="s">
        <v>178</v>
      </c>
      <c r="Q3" s="33" t="s">
        <v>143</v>
      </c>
      <c r="R3" s="33" t="s">
        <v>26</v>
      </c>
      <c r="S3" s="33" t="s">
        <v>144</v>
      </c>
      <c r="T3" s="33" t="s">
        <v>177</v>
      </c>
      <c r="U3" s="33" t="s">
        <v>190</v>
      </c>
      <c r="V3" s="33" t="s">
        <v>288</v>
      </c>
      <c r="W3" s="33" t="s">
        <v>297</v>
      </c>
      <c r="X3" s="33" t="s">
        <v>302</v>
      </c>
      <c r="Y3" s="33" t="s">
        <v>305</v>
      </c>
      <c r="Z3" s="33" t="s">
        <v>309</v>
      </c>
      <c r="AA3" s="33" t="s">
        <v>319</v>
      </c>
      <c r="AB3" s="33" t="s">
        <v>320</v>
      </c>
      <c r="AC3" s="33" t="s">
        <v>351</v>
      </c>
      <c r="AD3" s="33" t="s">
        <v>354</v>
      </c>
      <c r="AE3" s="33" t="s">
        <v>361</v>
      </c>
      <c r="AF3" s="33" t="s">
        <v>364</v>
      </c>
      <c r="AG3" s="33" t="s">
        <v>366</v>
      </c>
      <c r="AH3" s="33" t="s">
        <v>394</v>
      </c>
      <c r="AI3" s="33" t="s">
        <v>399</v>
      </c>
      <c r="AJ3" s="33" t="s">
        <v>404</v>
      </c>
      <c r="AK3" s="33" t="s">
        <v>408</v>
      </c>
      <c r="AL3" s="33" t="s">
        <v>411</v>
      </c>
      <c r="AM3" s="33" t="s">
        <v>424</v>
      </c>
      <c r="AN3" s="33" t="s">
        <v>425</v>
      </c>
      <c r="AO3" s="33" t="s">
        <v>426</v>
      </c>
      <c r="AP3" s="33" t="s">
        <v>428</v>
      </c>
      <c r="AQ3" s="33" t="s">
        <v>433</v>
      </c>
      <c r="AR3" s="33" t="s">
        <v>435</v>
      </c>
    </row>
    <row r="4" spans="1:44" s="3" customFormat="1" x14ac:dyDescent="0.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4" s="3" customFormat="1" x14ac:dyDescent="0.2">
      <c r="A5" s="3" t="s">
        <v>229</v>
      </c>
      <c r="B5" s="46">
        <v>11406.8</v>
      </c>
      <c r="C5" s="46">
        <v>2858.8</v>
      </c>
      <c r="D5" s="46">
        <v>6146.7</v>
      </c>
      <c r="E5" s="46">
        <v>9310</v>
      </c>
      <c r="F5" s="46">
        <v>12792.1</v>
      </c>
      <c r="G5" s="46">
        <v>3517</v>
      </c>
      <c r="H5" s="46">
        <v>7039</v>
      </c>
      <c r="I5" s="46">
        <v>10628.7</v>
      </c>
      <c r="J5" s="46">
        <v>15586</v>
      </c>
      <c r="K5" s="46">
        <v>3790.8</v>
      </c>
      <c r="L5" s="46">
        <v>8089.9000000000005</v>
      </c>
      <c r="M5" s="46">
        <v>12647.599999999999</v>
      </c>
      <c r="N5" s="46">
        <v>17784.000000000004</v>
      </c>
      <c r="O5" s="46">
        <v>5010.5</v>
      </c>
      <c r="P5" s="46">
        <v>9883.1000000000022</v>
      </c>
      <c r="Q5" s="46">
        <v>14632.5</v>
      </c>
      <c r="R5" s="46">
        <v>19797.599999999995</v>
      </c>
      <c r="S5" s="46">
        <v>4881.3999999999996</v>
      </c>
      <c r="T5" s="46">
        <v>9958.2999999999993</v>
      </c>
      <c r="U5" s="46">
        <v>15416.8</v>
      </c>
      <c r="V5" s="46">
        <v>21207.599999999999</v>
      </c>
      <c r="W5" s="46">
        <v>5505.7</v>
      </c>
      <c r="X5" s="46">
        <v>11432.9</v>
      </c>
      <c r="Y5" s="46">
        <v>17350.5</v>
      </c>
      <c r="Z5" s="46">
        <v>23647.1</v>
      </c>
      <c r="AA5" s="46">
        <v>6117.5</v>
      </c>
      <c r="AB5" s="46">
        <v>12679.3</v>
      </c>
      <c r="AC5" s="46">
        <v>19078.900000000001</v>
      </c>
      <c r="AD5" s="46">
        <v>26181.399999999998</v>
      </c>
      <c r="AE5" s="46">
        <v>7909.9</v>
      </c>
      <c r="AF5" s="46">
        <v>15900.8</v>
      </c>
      <c r="AG5" s="46">
        <v>24221.7</v>
      </c>
      <c r="AH5" s="46">
        <v>34268.199999999997</v>
      </c>
      <c r="AI5" s="46">
        <v>9252.9</v>
      </c>
      <c r="AJ5" s="46">
        <v>19179.599999999999</v>
      </c>
      <c r="AK5" s="46">
        <v>29591.200000000001</v>
      </c>
      <c r="AL5" s="46">
        <v>41554</v>
      </c>
      <c r="AM5" s="46">
        <v>10647.8</v>
      </c>
      <c r="AN5" s="46">
        <v>18704.099999999999</v>
      </c>
      <c r="AO5" s="46">
        <v>27632</v>
      </c>
      <c r="AP5" s="46">
        <v>37487.199999999997</v>
      </c>
      <c r="AQ5" s="46">
        <v>9960</v>
      </c>
      <c r="AR5" s="46">
        <v>21893</v>
      </c>
    </row>
    <row r="6" spans="1:44" s="3" customFormat="1" outlineLevel="1" x14ac:dyDescent="0.2">
      <c r="A6" s="9" t="s">
        <v>290</v>
      </c>
      <c r="B6" s="48">
        <v>2005.6</v>
      </c>
      <c r="C6" s="48">
        <v>498</v>
      </c>
      <c r="D6" s="48">
        <v>1171.7</v>
      </c>
      <c r="E6" s="48">
        <v>1876.4</v>
      </c>
      <c r="F6" s="48">
        <v>2530.6</v>
      </c>
      <c r="G6" s="48">
        <v>579.79999999999995</v>
      </c>
      <c r="H6" s="48">
        <v>1291.8</v>
      </c>
      <c r="I6" s="48">
        <v>2058.5</v>
      </c>
      <c r="J6" s="48">
        <v>3235</v>
      </c>
      <c r="K6" s="48">
        <v>804.19999999999993</v>
      </c>
      <c r="L6" s="48">
        <v>1792.1</v>
      </c>
      <c r="M6" s="48">
        <v>2768.6</v>
      </c>
      <c r="N6" s="48">
        <v>3874</v>
      </c>
      <c r="O6" s="48">
        <v>1210.9000000000001</v>
      </c>
      <c r="P6" s="48">
        <v>2362.2000000000003</v>
      </c>
      <c r="Q6" s="48">
        <v>3554.6</v>
      </c>
      <c r="R6" s="48">
        <v>4836.2</v>
      </c>
      <c r="S6" s="48">
        <v>1282</v>
      </c>
      <c r="T6" s="48">
        <v>2534.8000000000002</v>
      </c>
      <c r="U6" s="48">
        <v>4094.9</v>
      </c>
      <c r="V6" s="48">
        <v>5650</v>
      </c>
      <c r="W6" s="48">
        <v>1438.2</v>
      </c>
      <c r="X6" s="48">
        <v>2999.8</v>
      </c>
      <c r="Y6" s="48">
        <v>4639.5</v>
      </c>
      <c r="Z6" s="48">
        <v>6389.8</v>
      </c>
      <c r="AA6" s="48">
        <v>1771.3</v>
      </c>
      <c r="AB6" s="48">
        <v>3559.8999999999996</v>
      </c>
      <c r="AC6" s="48">
        <v>5211.8</v>
      </c>
      <c r="AD6" s="48">
        <v>6979.5</v>
      </c>
      <c r="AE6" s="48">
        <v>1722.2</v>
      </c>
      <c r="AF6" s="48">
        <v>3754.7</v>
      </c>
      <c r="AG6" s="48">
        <v>6033.5</v>
      </c>
      <c r="AH6" s="48">
        <v>8612</v>
      </c>
      <c r="AI6" s="48">
        <v>2388.1999999999998</v>
      </c>
      <c r="AJ6" s="48">
        <v>5282.6</v>
      </c>
      <c r="AK6" s="48">
        <v>8326.5</v>
      </c>
      <c r="AL6" s="48">
        <v>11699.1</v>
      </c>
      <c r="AM6" s="48">
        <v>2763.4</v>
      </c>
      <c r="AN6" s="48">
        <v>5009.3999999999996</v>
      </c>
      <c r="AO6" s="48">
        <v>7080.8</v>
      </c>
      <c r="AP6" s="48">
        <v>9497</v>
      </c>
      <c r="AQ6" s="48">
        <v>2249</v>
      </c>
      <c r="AR6" s="48">
        <v>5016</v>
      </c>
    </row>
    <row r="7" spans="1:44" s="3" customFormat="1" outlineLevel="1" x14ac:dyDescent="0.2">
      <c r="A7" s="9" t="s">
        <v>241</v>
      </c>
      <c r="B7" s="48">
        <v>1922.3</v>
      </c>
      <c r="C7" s="48">
        <v>526.4</v>
      </c>
      <c r="D7" s="48">
        <v>1061.5999999999999</v>
      </c>
      <c r="E7" s="48">
        <v>1605.8</v>
      </c>
      <c r="F7" s="48">
        <v>2322.8000000000002</v>
      </c>
      <c r="G7" s="48">
        <v>733.7</v>
      </c>
      <c r="H7" s="48">
        <v>1468.4</v>
      </c>
      <c r="I7" s="48">
        <v>2234.4</v>
      </c>
      <c r="J7" s="48">
        <v>3188.6</v>
      </c>
      <c r="K7" s="48">
        <v>822.4</v>
      </c>
      <c r="L7" s="48">
        <v>1696.3000000000002</v>
      </c>
      <c r="M7" s="48">
        <v>2526.5</v>
      </c>
      <c r="N7" s="48">
        <v>3464.6</v>
      </c>
      <c r="O7" s="48">
        <v>838.40000000000009</v>
      </c>
      <c r="P7" s="48">
        <v>1728.8000000000002</v>
      </c>
      <c r="Q7" s="48">
        <v>2623.8</v>
      </c>
      <c r="R7" s="48">
        <v>3563.9999999999995</v>
      </c>
      <c r="S7" s="48">
        <v>991</v>
      </c>
      <c r="T7" s="48">
        <v>1991.9</v>
      </c>
      <c r="U7" s="48">
        <v>3075.3</v>
      </c>
      <c r="V7" s="48">
        <v>4183.8999999999996</v>
      </c>
      <c r="W7" s="48">
        <v>1046.0999999999999</v>
      </c>
      <c r="X7" s="48">
        <v>2145.1999999999998</v>
      </c>
      <c r="Y7" s="48">
        <v>3265.5</v>
      </c>
      <c r="Z7" s="48">
        <v>4530.7</v>
      </c>
      <c r="AA7" s="48">
        <v>1186.5</v>
      </c>
      <c r="AB7" s="48">
        <v>2499.6999999999998</v>
      </c>
      <c r="AC7" s="48">
        <v>3800.8</v>
      </c>
      <c r="AD7" s="48">
        <v>5226.8</v>
      </c>
      <c r="AE7" s="48">
        <v>1393.6</v>
      </c>
      <c r="AF7" s="48">
        <v>2867.1</v>
      </c>
      <c r="AG7" s="48">
        <v>4501.3999999999996</v>
      </c>
      <c r="AH7" s="48">
        <v>6524.9</v>
      </c>
      <c r="AI7" s="48">
        <v>1921.3</v>
      </c>
      <c r="AJ7" s="48">
        <v>3869.9</v>
      </c>
      <c r="AK7" s="48">
        <v>5996.4</v>
      </c>
      <c r="AL7" s="48">
        <v>8396.2999999999993</v>
      </c>
      <c r="AM7" s="48">
        <v>2148.9</v>
      </c>
      <c r="AN7" s="48">
        <v>3896.7</v>
      </c>
      <c r="AO7" s="48"/>
      <c r="AP7" s="48">
        <v>7806.5</v>
      </c>
      <c r="AQ7" s="48">
        <v>2157</v>
      </c>
      <c r="AR7" s="48">
        <v>4455.6000000000004</v>
      </c>
    </row>
    <row r="8" spans="1:44" s="3" customFormat="1" outlineLevel="1" x14ac:dyDescent="0.2">
      <c r="A8" s="9" t="s">
        <v>291</v>
      </c>
      <c r="B8" s="48">
        <v>3080.8</v>
      </c>
      <c r="C8" s="48">
        <v>723.6</v>
      </c>
      <c r="D8" s="48">
        <v>1462.8</v>
      </c>
      <c r="E8" s="48">
        <v>2137.6999999999998</v>
      </c>
      <c r="F8" s="48">
        <v>3000.8</v>
      </c>
      <c r="G8" s="48">
        <v>703.2</v>
      </c>
      <c r="H8" s="48">
        <v>1456.4</v>
      </c>
      <c r="I8" s="48">
        <v>2135</v>
      </c>
      <c r="J8" s="48">
        <v>3150.9</v>
      </c>
      <c r="K8" s="48">
        <v>739</v>
      </c>
      <c r="L8" s="48">
        <v>1523.1</v>
      </c>
      <c r="M8" s="48">
        <v>2271.7999999999997</v>
      </c>
      <c r="N8" s="48">
        <v>3275.7999999999997</v>
      </c>
      <c r="O8" s="48">
        <v>780.3</v>
      </c>
      <c r="P8" s="48">
        <v>1724.1000000000001</v>
      </c>
      <c r="Q8" s="48">
        <v>2530.5</v>
      </c>
      <c r="R8" s="48">
        <v>3487.1</v>
      </c>
      <c r="S8" s="48">
        <v>792.6</v>
      </c>
      <c r="T8" s="48">
        <v>1795</v>
      </c>
      <c r="U8" s="48">
        <v>2786.4</v>
      </c>
      <c r="V8" s="48">
        <v>3985</v>
      </c>
      <c r="W8" s="48">
        <v>1170.8</v>
      </c>
      <c r="X8" s="48">
        <v>2318.5</v>
      </c>
      <c r="Y8" s="48">
        <v>3368.9</v>
      </c>
      <c r="Z8" s="48">
        <v>4444</v>
      </c>
      <c r="AA8" s="48">
        <v>1083</v>
      </c>
      <c r="AB8" s="48">
        <v>2528.3000000000002</v>
      </c>
      <c r="AC8" s="48">
        <v>3786.3</v>
      </c>
      <c r="AD8" s="48">
        <v>5490</v>
      </c>
      <c r="AE8" s="48">
        <v>1909</v>
      </c>
      <c r="AF8" s="48">
        <v>3792.3</v>
      </c>
      <c r="AG8" s="48">
        <v>5544.2</v>
      </c>
      <c r="AH8" s="48">
        <v>7981.1</v>
      </c>
      <c r="AI8" s="48">
        <v>1929.9</v>
      </c>
      <c r="AJ8" s="48">
        <v>3976.1</v>
      </c>
      <c r="AK8" s="48">
        <v>6002.6</v>
      </c>
      <c r="AL8" s="48">
        <v>8396.2000000000007</v>
      </c>
      <c r="AM8" s="48">
        <v>1945.8</v>
      </c>
      <c r="AN8" s="48">
        <v>2764.8</v>
      </c>
      <c r="AO8" s="48">
        <v>3965.1</v>
      </c>
      <c r="AP8" s="48">
        <v>5847.9</v>
      </c>
      <c r="AQ8" s="48">
        <v>1850.3</v>
      </c>
      <c r="AR8" s="48">
        <v>4358.7</v>
      </c>
    </row>
    <row r="9" spans="1:44" s="3" customFormat="1" outlineLevel="1" x14ac:dyDescent="0.2">
      <c r="A9" s="31" t="s">
        <v>244</v>
      </c>
      <c r="B9" s="49">
        <v>1067.7</v>
      </c>
      <c r="C9" s="49">
        <v>327.2</v>
      </c>
      <c r="D9" s="49">
        <v>641.6</v>
      </c>
      <c r="E9" s="49">
        <v>940.8</v>
      </c>
      <c r="F9" s="49">
        <v>1379.1</v>
      </c>
      <c r="G9" s="49">
        <v>216.2</v>
      </c>
      <c r="H9" s="49">
        <v>457.9</v>
      </c>
      <c r="I9" s="49">
        <v>671.8</v>
      </c>
      <c r="J9" s="49">
        <v>1034.0999999999999</v>
      </c>
      <c r="K9" s="49">
        <v>222.5</v>
      </c>
      <c r="L9" s="49">
        <v>518.69899999999996</v>
      </c>
      <c r="M9" s="49">
        <v>816.7</v>
      </c>
      <c r="N9" s="49">
        <v>1182.4000000000001</v>
      </c>
      <c r="O9" s="49">
        <v>281</v>
      </c>
      <c r="P9" s="49">
        <v>688.9</v>
      </c>
      <c r="Q9" s="49">
        <v>1052.3</v>
      </c>
      <c r="R9" s="49">
        <v>1483</v>
      </c>
      <c r="S9" s="49">
        <v>316.89999999999998</v>
      </c>
      <c r="T9" s="49">
        <v>819</v>
      </c>
      <c r="U9" s="49">
        <v>1313.8</v>
      </c>
      <c r="V9" s="49">
        <v>1982.5</v>
      </c>
      <c r="W9" s="49">
        <v>621.6</v>
      </c>
      <c r="X9" s="49">
        <v>1172.9000000000001</v>
      </c>
      <c r="Y9" s="49">
        <v>1680.4</v>
      </c>
      <c r="Z9" s="49">
        <v>2173.5</v>
      </c>
      <c r="AA9" s="49">
        <v>537.20000000000005</v>
      </c>
      <c r="AB9" s="49">
        <v>1288.8000000000002</v>
      </c>
      <c r="AC9" s="49">
        <v>1789.2</v>
      </c>
      <c r="AD9" s="49">
        <v>2551.4</v>
      </c>
      <c r="AE9" s="49">
        <v>655.1</v>
      </c>
      <c r="AF9" s="49">
        <v>1362.3</v>
      </c>
      <c r="AG9" s="49">
        <v>1953.5</v>
      </c>
      <c r="AH9" s="49">
        <v>2942.5</v>
      </c>
      <c r="AI9" s="49">
        <v>516.9</v>
      </c>
      <c r="AJ9" s="49">
        <v>1180.5</v>
      </c>
      <c r="AK9" s="49">
        <v>1830.4</v>
      </c>
      <c r="AL9" s="49">
        <v>2431.6</v>
      </c>
      <c r="AM9" s="49">
        <v>291.3</v>
      </c>
      <c r="AN9" s="49">
        <v>535.4</v>
      </c>
      <c r="AO9" s="49">
        <v>1021.6</v>
      </c>
      <c r="AP9" s="49">
        <v>2003.6</v>
      </c>
      <c r="AQ9" s="49">
        <v>693.6</v>
      </c>
      <c r="AR9" s="49">
        <v>1405.8</v>
      </c>
    </row>
    <row r="10" spans="1:44" s="3" customFormat="1" outlineLevel="1" x14ac:dyDescent="0.2">
      <c r="A10" s="31" t="s">
        <v>243</v>
      </c>
      <c r="B10" s="49">
        <v>1834.1</v>
      </c>
      <c r="C10" s="49">
        <v>353.9</v>
      </c>
      <c r="D10" s="49">
        <v>729.3</v>
      </c>
      <c r="E10" s="49">
        <v>1055.5</v>
      </c>
      <c r="F10" s="49">
        <v>1403.7</v>
      </c>
      <c r="G10" s="49">
        <v>451.8</v>
      </c>
      <c r="H10" s="49">
        <v>904.9</v>
      </c>
      <c r="I10" s="49">
        <v>1301.7</v>
      </c>
      <c r="J10" s="49">
        <v>1765.7</v>
      </c>
      <c r="K10" s="49">
        <v>429.8</v>
      </c>
      <c r="L10" s="49">
        <v>837.67700000000002</v>
      </c>
      <c r="M10" s="49">
        <v>1227.4000000000001</v>
      </c>
      <c r="N10" s="49">
        <v>1641.9</v>
      </c>
      <c r="O10" s="49">
        <v>398.1</v>
      </c>
      <c r="P10" s="49">
        <v>820.4</v>
      </c>
      <c r="Q10" s="49">
        <v>1161.4000000000001</v>
      </c>
      <c r="R10" s="49">
        <v>1588.8</v>
      </c>
      <c r="S10" s="49">
        <v>396.8</v>
      </c>
      <c r="T10" s="49">
        <v>781.9</v>
      </c>
      <c r="U10" s="49">
        <v>1190.4000000000001</v>
      </c>
      <c r="V10" s="49">
        <v>1610.2</v>
      </c>
      <c r="W10" s="49">
        <v>470</v>
      </c>
      <c r="X10" s="49">
        <v>986.1</v>
      </c>
      <c r="Y10" s="49">
        <v>1452.1</v>
      </c>
      <c r="Z10" s="49">
        <v>1932.2</v>
      </c>
      <c r="AA10" s="49">
        <v>414.4</v>
      </c>
      <c r="AB10" s="49">
        <v>955</v>
      </c>
      <c r="AC10" s="49">
        <v>1559.8</v>
      </c>
      <c r="AD10" s="49">
        <v>2264</v>
      </c>
      <c r="AE10" s="49">
        <v>1117.2</v>
      </c>
      <c r="AF10" s="49">
        <v>2093.1</v>
      </c>
      <c r="AG10" s="49">
        <v>3048.8</v>
      </c>
      <c r="AH10" s="49">
        <v>4227.3999999999996</v>
      </c>
      <c r="AI10" s="49">
        <v>1257.0999999999999</v>
      </c>
      <c r="AJ10" s="49">
        <v>2456.1999999999998</v>
      </c>
      <c r="AK10" s="49">
        <v>3641.8</v>
      </c>
      <c r="AL10" s="49">
        <v>5200.8</v>
      </c>
      <c r="AM10" s="49">
        <v>1538.4</v>
      </c>
      <c r="AN10" s="49">
        <v>2005.1</v>
      </c>
      <c r="AO10" s="49">
        <v>2564.5</v>
      </c>
      <c r="AP10" s="49">
        <v>3266.3</v>
      </c>
      <c r="AQ10" s="49">
        <v>998.3</v>
      </c>
      <c r="AR10" s="49">
        <v>2615.8000000000002</v>
      </c>
    </row>
    <row r="11" spans="1:44" s="3" customFormat="1" outlineLevel="1" x14ac:dyDescent="0.2">
      <c r="A11" s="31" t="s">
        <v>245</v>
      </c>
      <c r="B11" s="49">
        <v>179.1</v>
      </c>
      <c r="C11" s="49">
        <v>42.5</v>
      </c>
      <c r="D11" s="49">
        <v>91.9</v>
      </c>
      <c r="E11" s="49">
        <v>141.4</v>
      </c>
      <c r="F11" s="49">
        <v>218</v>
      </c>
      <c r="G11" s="49">
        <v>35.1</v>
      </c>
      <c r="H11" s="49">
        <v>93.6</v>
      </c>
      <c r="I11" s="49">
        <v>161.5</v>
      </c>
      <c r="J11" s="49">
        <v>351.1</v>
      </c>
      <c r="K11" s="49">
        <v>86.7</v>
      </c>
      <c r="L11" s="49">
        <v>166.72399999999993</v>
      </c>
      <c r="M11" s="49">
        <v>227.69999999999959</v>
      </c>
      <c r="N11" s="49">
        <v>451.49999999999955</v>
      </c>
      <c r="O11" s="49">
        <v>101.19999999999993</v>
      </c>
      <c r="P11" s="49">
        <v>214.80000000000018</v>
      </c>
      <c r="Q11" s="49">
        <v>316.80000000000018</v>
      </c>
      <c r="R11" s="49">
        <v>415.29999999999973</v>
      </c>
      <c r="S11" s="49">
        <v>78.900000000000006</v>
      </c>
      <c r="T11" s="49">
        <v>194.1</v>
      </c>
      <c r="U11" s="49">
        <v>282.2</v>
      </c>
      <c r="V11" s="49">
        <v>392.3</v>
      </c>
      <c r="W11" s="49">
        <v>79.2</v>
      </c>
      <c r="X11" s="49">
        <v>159.5</v>
      </c>
      <c r="Y11" s="49">
        <v>236.4</v>
      </c>
      <c r="Z11" s="49">
        <v>338.3</v>
      </c>
      <c r="AA11" s="49">
        <v>131.4</v>
      </c>
      <c r="AB11" s="49">
        <v>284.5</v>
      </c>
      <c r="AC11" s="49">
        <v>437.3</v>
      </c>
      <c r="AD11" s="49">
        <v>674.6</v>
      </c>
      <c r="AE11" s="49">
        <v>136.69999999999999</v>
      </c>
      <c r="AF11" s="49">
        <v>336.9</v>
      </c>
      <c r="AG11" s="49">
        <v>541.9</v>
      </c>
      <c r="AH11" s="49">
        <v>811.2</v>
      </c>
      <c r="AI11" s="49">
        <v>155.9</v>
      </c>
      <c r="AJ11" s="49">
        <v>339.4</v>
      </c>
      <c r="AK11" s="49">
        <v>530.4</v>
      </c>
      <c r="AL11" s="49">
        <v>763.8</v>
      </c>
      <c r="AM11" s="49">
        <v>116.1</v>
      </c>
      <c r="AN11" s="49">
        <v>224.3</v>
      </c>
      <c r="AO11" s="49">
        <v>379</v>
      </c>
      <c r="AP11" s="49">
        <v>578</v>
      </c>
      <c r="AQ11" s="49">
        <v>158.4</v>
      </c>
      <c r="AR11" s="49">
        <v>337.1</v>
      </c>
    </row>
    <row r="12" spans="1:44" s="3" customFormat="1" outlineLevel="1" x14ac:dyDescent="0.2">
      <c r="A12" s="9" t="s">
        <v>242</v>
      </c>
      <c r="B12" s="48">
        <v>2008.7</v>
      </c>
      <c r="C12" s="48">
        <v>487</v>
      </c>
      <c r="D12" s="48">
        <v>1123.9000000000001</v>
      </c>
      <c r="E12" s="48">
        <v>1771</v>
      </c>
      <c r="F12" s="48">
        <v>2411.6</v>
      </c>
      <c r="G12" s="48">
        <v>799.5</v>
      </c>
      <c r="H12" s="48">
        <v>1542.6</v>
      </c>
      <c r="I12" s="48">
        <v>2359.5</v>
      </c>
      <c r="J12" s="48">
        <v>3408</v>
      </c>
      <c r="K12" s="48">
        <v>859.7</v>
      </c>
      <c r="L12" s="48">
        <v>1864.6</v>
      </c>
      <c r="M12" s="48">
        <v>3113.6</v>
      </c>
      <c r="N12" s="48">
        <v>4326.8999999999996</v>
      </c>
      <c r="O12" s="48">
        <v>1272.8</v>
      </c>
      <c r="P12" s="48">
        <v>2304.1</v>
      </c>
      <c r="Q12" s="48">
        <v>3320.8</v>
      </c>
      <c r="R12" s="48">
        <v>4344.8999999999996</v>
      </c>
      <c r="S12" s="48">
        <v>957</v>
      </c>
      <c r="T12" s="48">
        <v>1921.8</v>
      </c>
      <c r="U12" s="48">
        <v>2881.6</v>
      </c>
      <c r="V12" s="48">
        <v>3827</v>
      </c>
      <c r="W12" s="48">
        <v>926.2</v>
      </c>
      <c r="X12" s="48">
        <v>1970.7</v>
      </c>
      <c r="Y12" s="48">
        <v>3000.7</v>
      </c>
      <c r="Z12" s="48">
        <v>3990</v>
      </c>
      <c r="AA12" s="48">
        <v>871.6</v>
      </c>
      <c r="AB12" s="48">
        <v>1757.3000000000002</v>
      </c>
      <c r="AC12" s="48">
        <v>2689.9</v>
      </c>
      <c r="AD12" s="48">
        <v>3547.4</v>
      </c>
      <c r="AE12" s="48">
        <v>1070.4000000000001</v>
      </c>
      <c r="AF12" s="48">
        <v>2083.6999999999998</v>
      </c>
      <c r="AG12" s="48">
        <v>3133.5</v>
      </c>
      <c r="AH12" s="48">
        <v>4276.1000000000004</v>
      </c>
      <c r="AI12" s="48">
        <v>1073.3</v>
      </c>
      <c r="AJ12" s="48">
        <v>2094.4</v>
      </c>
      <c r="AK12" s="48">
        <v>3037.3</v>
      </c>
      <c r="AL12" s="48">
        <v>4191.3999999999996</v>
      </c>
      <c r="AM12" s="48">
        <v>1466.3</v>
      </c>
      <c r="AN12" s="48">
        <v>2626.3</v>
      </c>
      <c r="AO12" s="48">
        <v>4153.1000000000004</v>
      </c>
      <c r="AP12" s="48">
        <v>5661.6</v>
      </c>
      <c r="AQ12" s="48">
        <v>1475</v>
      </c>
      <c r="AR12" s="48">
        <v>3097</v>
      </c>
    </row>
    <row r="13" spans="1:44" s="3" customFormat="1" outlineLevel="1" x14ac:dyDescent="0.2">
      <c r="A13" s="9" t="s">
        <v>246</v>
      </c>
      <c r="B13" s="48">
        <v>1253</v>
      </c>
      <c r="C13" s="48">
        <v>359.4</v>
      </c>
      <c r="D13" s="48">
        <v>832.9</v>
      </c>
      <c r="E13" s="48">
        <v>1208.8</v>
      </c>
      <c r="F13" s="48">
        <v>1566</v>
      </c>
      <c r="G13" s="48">
        <v>433.7</v>
      </c>
      <c r="H13" s="48">
        <v>769</v>
      </c>
      <c r="I13" s="48">
        <v>1132.9000000000001</v>
      </c>
      <c r="J13" s="48">
        <v>1636.6</v>
      </c>
      <c r="K13" s="48">
        <v>246.4</v>
      </c>
      <c r="L13" s="48">
        <v>568.1</v>
      </c>
      <c r="M13" s="48">
        <v>1005.2</v>
      </c>
      <c r="N13" s="48">
        <v>1470.8000000000002</v>
      </c>
      <c r="O13" s="48">
        <v>513.29999999999995</v>
      </c>
      <c r="P13" s="48">
        <v>1015.4</v>
      </c>
      <c r="Q13" s="48">
        <v>1488.2</v>
      </c>
      <c r="R13" s="48">
        <v>2052.3000000000002</v>
      </c>
      <c r="S13" s="48">
        <v>497</v>
      </c>
      <c r="T13" s="48">
        <v>978.1</v>
      </c>
      <c r="U13" s="48">
        <v>1472.6</v>
      </c>
      <c r="V13" s="48">
        <v>2012</v>
      </c>
      <c r="W13" s="48">
        <v>494.8</v>
      </c>
      <c r="X13" s="48">
        <v>1107.5999999999999</v>
      </c>
      <c r="Y13" s="48">
        <v>1672.3999999999999</v>
      </c>
      <c r="Z13" s="48">
        <v>2318.9</v>
      </c>
      <c r="AA13" s="48">
        <v>655.4</v>
      </c>
      <c r="AB13" s="48">
        <v>1298.0999999999999</v>
      </c>
      <c r="AC13" s="48">
        <v>2072.1</v>
      </c>
      <c r="AD13" s="48">
        <v>2852.6</v>
      </c>
      <c r="AE13" s="48">
        <v>1099.0999999999999</v>
      </c>
      <c r="AF13" s="48">
        <v>1933.1</v>
      </c>
      <c r="AG13" s="48">
        <v>2842.8</v>
      </c>
      <c r="AH13" s="48">
        <v>3939.8</v>
      </c>
      <c r="AI13" s="48">
        <v>1228.2</v>
      </c>
      <c r="AJ13" s="48">
        <v>2320.6</v>
      </c>
      <c r="AK13" s="48">
        <v>3559.9</v>
      </c>
      <c r="AL13" s="48">
        <v>5198.3999999999996</v>
      </c>
      <c r="AM13" s="48">
        <v>1204.9000000000001</v>
      </c>
      <c r="AN13" s="48">
        <v>1760.5</v>
      </c>
      <c r="AO13" s="48">
        <v>2816.4</v>
      </c>
      <c r="AP13" s="48">
        <v>3741.3</v>
      </c>
      <c r="AQ13" s="48">
        <v>1178.0999999999999</v>
      </c>
      <c r="AR13" s="48">
        <v>2642.5</v>
      </c>
    </row>
    <row r="14" spans="1:44" s="3" customFormat="1" outlineLevel="1" x14ac:dyDescent="0.2">
      <c r="A14" s="9" t="s">
        <v>247</v>
      </c>
      <c r="B14" s="48">
        <v>404.2</v>
      </c>
      <c r="C14" s="48">
        <v>105.5</v>
      </c>
      <c r="D14" s="48">
        <v>170.7</v>
      </c>
      <c r="E14" s="48">
        <v>227.9</v>
      </c>
      <c r="F14" s="48">
        <v>301.3</v>
      </c>
      <c r="G14" s="48">
        <v>105.2</v>
      </c>
      <c r="H14" s="48">
        <v>241.7</v>
      </c>
      <c r="I14" s="48">
        <v>319.39999999999998</v>
      </c>
      <c r="J14" s="48">
        <v>436.2</v>
      </c>
      <c r="K14" s="48">
        <v>176.4</v>
      </c>
      <c r="L14" s="48">
        <v>333.3</v>
      </c>
      <c r="M14" s="48">
        <v>503.8</v>
      </c>
      <c r="N14" s="48">
        <v>688.4</v>
      </c>
      <c r="O14" s="48">
        <v>202.6</v>
      </c>
      <c r="P14" s="48">
        <v>386.4</v>
      </c>
      <c r="Q14" s="48">
        <v>567.70000000000005</v>
      </c>
      <c r="R14" s="48">
        <v>751.8</v>
      </c>
      <c r="S14" s="48">
        <v>176.5</v>
      </c>
      <c r="T14" s="48">
        <v>367.6</v>
      </c>
      <c r="U14" s="48">
        <v>547.1</v>
      </c>
      <c r="V14" s="48">
        <v>769.7</v>
      </c>
      <c r="W14" s="48">
        <v>176.3</v>
      </c>
      <c r="X14" s="48">
        <v>365.8</v>
      </c>
      <c r="Y14" s="48">
        <v>565</v>
      </c>
      <c r="Z14" s="48">
        <v>792.4</v>
      </c>
      <c r="AA14" s="48">
        <v>212.7</v>
      </c>
      <c r="AB14" s="48">
        <v>430.29999999999995</v>
      </c>
      <c r="AC14" s="48">
        <v>644.9</v>
      </c>
      <c r="AD14" s="48">
        <v>859.6</v>
      </c>
      <c r="AE14" s="48">
        <v>291.2</v>
      </c>
      <c r="AF14" s="48">
        <v>540.29999999999995</v>
      </c>
      <c r="AG14" s="48">
        <v>838</v>
      </c>
      <c r="AH14" s="48">
        <v>1110.5999999999999</v>
      </c>
      <c r="AI14" s="48">
        <v>274</v>
      </c>
      <c r="AJ14" s="48">
        <v>583.4</v>
      </c>
      <c r="AK14" s="48">
        <v>879</v>
      </c>
      <c r="AL14" s="48">
        <v>1185.8</v>
      </c>
      <c r="AM14" s="48">
        <v>347.7</v>
      </c>
      <c r="AN14" s="48">
        <v>611.29999999999995</v>
      </c>
      <c r="AO14" s="48">
        <v>860.1</v>
      </c>
      <c r="AP14" s="48">
        <v>1118.2</v>
      </c>
      <c r="AQ14" s="48">
        <v>281</v>
      </c>
      <c r="AR14" s="48">
        <v>621.5</v>
      </c>
    </row>
    <row r="15" spans="1:44" s="3" customFormat="1" outlineLevel="1" x14ac:dyDescent="0.2">
      <c r="A15" s="9" t="s">
        <v>248</v>
      </c>
      <c r="B15" s="48">
        <v>528.1</v>
      </c>
      <c r="C15" s="48">
        <v>123.4</v>
      </c>
      <c r="D15" s="48">
        <v>220.6</v>
      </c>
      <c r="E15" s="48">
        <v>369.3</v>
      </c>
      <c r="F15" s="48">
        <v>496.1</v>
      </c>
      <c r="G15" s="48">
        <v>126</v>
      </c>
      <c r="H15" s="48">
        <v>252.3</v>
      </c>
      <c r="I15" s="48">
        <v>373.8</v>
      </c>
      <c r="J15" s="48">
        <v>496.2</v>
      </c>
      <c r="K15" s="48">
        <v>127.2</v>
      </c>
      <c r="L15" s="48">
        <v>254.4</v>
      </c>
      <c r="M15" s="48">
        <v>388.4</v>
      </c>
      <c r="N15" s="48">
        <v>526.70000000000005</v>
      </c>
      <c r="O15" s="48">
        <v>152.69999999999999</v>
      </c>
      <c r="P15" s="48">
        <v>309</v>
      </c>
      <c r="Q15" s="48">
        <v>469.9</v>
      </c>
      <c r="R15" s="48">
        <v>636.29999999999995</v>
      </c>
      <c r="S15" s="48">
        <v>156.5</v>
      </c>
      <c r="T15" s="48">
        <v>321.10000000000002</v>
      </c>
      <c r="U15" s="48">
        <v>479.8</v>
      </c>
      <c r="V15" s="48">
        <v>630.70000000000005</v>
      </c>
      <c r="W15" s="48">
        <v>169.2</v>
      </c>
      <c r="X15" s="48">
        <v>344.8</v>
      </c>
      <c r="Y15" s="48">
        <v>512.9</v>
      </c>
      <c r="Z15" s="48">
        <v>695.9</v>
      </c>
      <c r="AA15" s="48">
        <v>197.6</v>
      </c>
      <c r="AB15" s="48">
        <v>397.4</v>
      </c>
      <c r="AC15" s="48">
        <v>596.70000000000005</v>
      </c>
      <c r="AD15" s="48">
        <v>901.8</v>
      </c>
      <c r="AE15" s="48">
        <v>210.9</v>
      </c>
      <c r="AF15" s="48">
        <v>427.5</v>
      </c>
      <c r="AG15" s="48">
        <v>668.9</v>
      </c>
      <c r="AH15" s="48">
        <v>956.7</v>
      </c>
      <c r="AI15" s="48">
        <v>246.7</v>
      </c>
      <c r="AJ15" s="48">
        <v>510.3</v>
      </c>
      <c r="AK15" s="48">
        <v>831</v>
      </c>
      <c r="AL15" s="48">
        <v>1133.5999999999999</v>
      </c>
      <c r="AM15" s="48">
        <v>288</v>
      </c>
      <c r="AN15" s="48">
        <v>558.20000000000005</v>
      </c>
      <c r="AO15" s="48">
        <v>859.8</v>
      </c>
      <c r="AP15" s="48">
        <v>1221.2</v>
      </c>
      <c r="AQ15" s="48">
        <v>400.1</v>
      </c>
      <c r="AR15" s="48">
        <v>785.6</v>
      </c>
    </row>
    <row r="16" spans="1:44" s="3" customFormat="1" outlineLevel="1" x14ac:dyDescent="0.2">
      <c r="A16" s="9" t="s">
        <v>412</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v>497</v>
      </c>
      <c r="AM16" s="48">
        <v>186.4</v>
      </c>
      <c r="AN16" s="48">
        <v>369.5</v>
      </c>
      <c r="AO16" s="48">
        <v>529.5</v>
      </c>
      <c r="AP16" s="48">
        <v>747.4</v>
      </c>
      <c r="AQ16" s="48">
        <v>235.6</v>
      </c>
      <c r="AR16" s="48">
        <v>594.1</v>
      </c>
    </row>
    <row r="17" spans="1:44" s="3" customFormat="1" outlineLevel="1" x14ac:dyDescent="0.2">
      <c r="A17" s="9" t="s">
        <v>66</v>
      </c>
      <c r="B17" s="48">
        <v>204.1</v>
      </c>
      <c r="C17" s="48">
        <v>35.5</v>
      </c>
      <c r="D17" s="48">
        <v>102.5</v>
      </c>
      <c r="E17" s="48">
        <v>113.1</v>
      </c>
      <c r="F17" s="48">
        <v>162.9</v>
      </c>
      <c r="G17" s="48">
        <v>35.9</v>
      </c>
      <c r="H17" s="48">
        <v>16.8</v>
      </c>
      <c r="I17" s="48">
        <v>15.2</v>
      </c>
      <c r="J17" s="48">
        <v>34.5</v>
      </c>
      <c r="K17" s="48">
        <v>15.5</v>
      </c>
      <c r="L17" s="48">
        <v>58</v>
      </c>
      <c r="M17" s="48">
        <v>69.7</v>
      </c>
      <c r="N17" s="48">
        <v>156.79999999999998</v>
      </c>
      <c r="O17" s="48">
        <v>39.5</v>
      </c>
      <c r="P17" s="48">
        <v>53.099999999999994</v>
      </c>
      <c r="Q17" s="48">
        <v>77</v>
      </c>
      <c r="R17" s="48">
        <v>125</v>
      </c>
      <c r="S17" s="48">
        <v>28.8</v>
      </c>
      <c r="T17" s="48">
        <v>48</v>
      </c>
      <c r="U17" s="48">
        <v>79.099999999999994</v>
      </c>
      <c r="V17" s="48">
        <v>149.30000000000001</v>
      </c>
      <c r="W17" s="48">
        <v>84.1</v>
      </c>
      <c r="X17" s="48">
        <v>180.5</v>
      </c>
      <c r="Y17" s="48">
        <v>325.60000000000002</v>
      </c>
      <c r="Z17" s="48">
        <v>485.4</v>
      </c>
      <c r="AA17" s="48">
        <v>139.4</v>
      </c>
      <c r="AB17" s="48">
        <v>208.3</v>
      </c>
      <c r="AC17" s="48">
        <v>276.39999999999998</v>
      </c>
      <c r="AD17" s="48">
        <v>323.7</v>
      </c>
      <c r="AE17" s="48">
        <v>213.5</v>
      </c>
      <c r="AF17" s="48">
        <v>502.1</v>
      </c>
      <c r="AG17" s="48">
        <v>659.4</v>
      </c>
      <c r="AH17" s="48">
        <v>867</v>
      </c>
      <c r="AI17" s="48">
        <v>191.3</v>
      </c>
      <c r="AJ17" s="48">
        <v>542.29999999999995</v>
      </c>
      <c r="AK17" s="48">
        <v>958.5</v>
      </c>
      <c r="AL17" s="48">
        <v>856.2</v>
      </c>
      <c r="AM17" s="48">
        <v>296.39999999999998</v>
      </c>
      <c r="AN17" s="48">
        <v>1107.4000000000001</v>
      </c>
      <c r="AO17" s="48"/>
      <c r="AP17" s="48">
        <v>1846.1</v>
      </c>
      <c r="AQ17" s="48">
        <v>133.9</v>
      </c>
      <c r="AR17" s="48">
        <v>322</v>
      </c>
    </row>
    <row r="18" spans="1:44" s="3" customFormat="1" x14ac:dyDescent="0.2">
      <c r="A18" s="3" t="s">
        <v>230</v>
      </c>
      <c r="B18" s="46">
        <v>10343.4</v>
      </c>
      <c r="C18" s="46">
        <v>2478.1</v>
      </c>
      <c r="D18" s="46">
        <v>5311.4</v>
      </c>
      <c r="E18" s="46">
        <v>8050.3</v>
      </c>
      <c r="F18" s="46">
        <v>11238.5</v>
      </c>
      <c r="G18" s="46">
        <v>2381.8000000000002</v>
      </c>
      <c r="H18" s="46">
        <v>5375.5</v>
      </c>
      <c r="I18" s="46">
        <v>8766.1</v>
      </c>
      <c r="J18" s="46">
        <v>13989.7</v>
      </c>
      <c r="K18" s="46">
        <v>7299.6999999999989</v>
      </c>
      <c r="L18" s="46">
        <v>13231</v>
      </c>
      <c r="M18" s="46">
        <v>19539.2</v>
      </c>
      <c r="N18" s="46">
        <v>27050</v>
      </c>
      <c r="O18" s="46">
        <v>6823.9</v>
      </c>
      <c r="P18" s="46">
        <v>12779</v>
      </c>
      <c r="Q18" s="46">
        <v>17790.099999999999</v>
      </c>
      <c r="R18" s="46">
        <v>22730.600000000002</v>
      </c>
      <c r="S18" s="46">
        <v>4537.7</v>
      </c>
      <c r="T18" s="46">
        <v>8224.7000000000007</v>
      </c>
      <c r="U18" s="46">
        <v>12075.3</v>
      </c>
      <c r="V18" s="46">
        <v>16040.2</v>
      </c>
      <c r="W18" s="46">
        <v>4430.7</v>
      </c>
      <c r="X18" s="46">
        <v>9150.2999999999993</v>
      </c>
      <c r="Y18" s="46">
        <v>13727.3</v>
      </c>
      <c r="Z18" s="46">
        <v>17932.2</v>
      </c>
      <c r="AA18" s="46">
        <v>3950.2</v>
      </c>
      <c r="AB18" s="46">
        <v>7335.7</v>
      </c>
      <c r="AC18" s="46">
        <v>10499.5</v>
      </c>
      <c r="AD18" s="46">
        <v>13634.299999999997</v>
      </c>
      <c r="AE18" s="46">
        <v>3503.7</v>
      </c>
      <c r="AF18" s="46">
        <v>7907.8</v>
      </c>
      <c r="AG18" s="46">
        <v>11398.8</v>
      </c>
      <c r="AH18" s="46">
        <v>15277.8</v>
      </c>
      <c r="AI18" s="46">
        <v>3203.8</v>
      </c>
      <c r="AJ18" s="46">
        <v>6628.3</v>
      </c>
      <c r="AK18" s="46">
        <v>10116.6</v>
      </c>
      <c r="AL18" s="46"/>
      <c r="AM18" s="46">
        <v>0</v>
      </c>
      <c r="AN18" s="46">
        <v>0</v>
      </c>
      <c r="AO18" s="46"/>
      <c r="AP18" s="46">
        <v>0</v>
      </c>
      <c r="AQ18" s="46">
        <v>0</v>
      </c>
      <c r="AR18" s="46">
        <v>0</v>
      </c>
    </row>
    <row r="19" spans="1:44" s="3" customFormat="1" outlineLevel="1" x14ac:dyDescent="0.2">
      <c r="A19" s="9" t="s">
        <v>313</v>
      </c>
      <c r="B19" s="48">
        <v>3025.8</v>
      </c>
      <c r="C19" s="48">
        <v>177.6</v>
      </c>
      <c r="D19" s="48">
        <v>240.8</v>
      </c>
      <c r="E19" s="48">
        <v>327.9</v>
      </c>
      <c r="F19" s="48">
        <v>727.2</v>
      </c>
      <c r="G19" s="48">
        <v>46.2</v>
      </c>
      <c r="H19" s="48">
        <v>230.8</v>
      </c>
      <c r="I19" s="48">
        <v>414</v>
      </c>
      <c r="J19" s="48">
        <v>481.5</v>
      </c>
      <c r="K19" s="48">
        <v>351.9</v>
      </c>
      <c r="L19" s="48">
        <v>641.1</v>
      </c>
      <c r="M19" s="48">
        <v>656.5</v>
      </c>
      <c r="N19" s="48">
        <v>609.5</v>
      </c>
      <c r="O19" s="48">
        <v>-10.499999999999998</v>
      </c>
      <c r="P19" s="48">
        <v>-2.9999999999999956</v>
      </c>
      <c r="Q19" s="48">
        <v>-3.7000000000000042</v>
      </c>
      <c r="R19" s="48">
        <v>-3.6</v>
      </c>
      <c r="S19" s="48">
        <v>-3.3</v>
      </c>
      <c r="T19" s="48">
        <v>-4.2</v>
      </c>
      <c r="U19" s="48">
        <v>-4.4000000000000004</v>
      </c>
      <c r="V19" s="48">
        <v>-4.9000000000000004</v>
      </c>
      <c r="W19" s="48">
        <v>53.8</v>
      </c>
      <c r="X19" s="48">
        <v>103.7</v>
      </c>
      <c r="Y19" s="48">
        <v>135</v>
      </c>
      <c r="Z19" s="48">
        <v>145.1</v>
      </c>
      <c r="AA19" s="48">
        <v>67.2</v>
      </c>
      <c r="AB19" s="48">
        <v>145</v>
      </c>
      <c r="AC19" s="48">
        <v>290.3</v>
      </c>
      <c r="AD19" s="48">
        <v>406.3</v>
      </c>
      <c r="AE19" s="48">
        <v>-202.70000000000005</v>
      </c>
      <c r="AF19" s="48">
        <v>269.39999999999998</v>
      </c>
      <c r="AG19" s="48">
        <v>383.9</v>
      </c>
      <c r="AH19" s="48">
        <v>559.70000000000005</v>
      </c>
      <c r="AI19" s="48">
        <v>-46.3</v>
      </c>
      <c r="AJ19" s="48">
        <v>168.7</v>
      </c>
      <c r="AK19" s="48">
        <v>304.5</v>
      </c>
      <c r="AL19" s="48"/>
      <c r="AM19" s="48">
        <v>0</v>
      </c>
      <c r="AN19" s="48">
        <v>0</v>
      </c>
      <c r="AO19" s="48"/>
      <c r="AP19" s="48">
        <v>0</v>
      </c>
      <c r="AQ19" s="48">
        <v>0</v>
      </c>
      <c r="AR19" s="48">
        <v>0</v>
      </c>
    </row>
    <row r="20" spans="1:44" s="3" customFormat="1" outlineLevel="1" x14ac:dyDescent="0.2">
      <c r="A20" s="58" t="s">
        <v>249</v>
      </c>
      <c r="B20" s="49">
        <v>3613.9</v>
      </c>
      <c r="C20" s="49">
        <v>213.9</v>
      </c>
      <c r="D20" s="49">
        <v>316</v>
      </c>
      <c r="E20" s="49">
        <v>421.3</v>
      </c>
      <c r="F20" s="49">
        <v>632.4</v>
      </c>
      <c r="G20" s="49">
        <v>263.3</v>
      </c>
      <c r="H20" s="49">
        <v>491.6</v>
      </c>
      <c r="I20" s="49">
        <v>722.2</v>
      </c>
      <c r="J20" s="49">
        <v>952.1</v>
      </c>
      <c r="K20" s="49">
        <v>215.2</v>
      </c>
      <c r="L20" s="49">
        <v>419.6</v>
      </c>
      <c r="M20" s="49">
        <v>473.1</v>
      </c>
      <c r="N20" s="49">
        <v>539.1</v>
      </c>
      <c r="O20" s="49">
        <v>0</v>
      </c>
      <c r="P20" s="49">
        <v>0</v>
      </c>
      <c r="Q20" s="49">
        <v>0</v>
      </c>
      <c r="R20" s="49">
        <v>0.9</v>
      </c>
      <c r="S20" s="49">
        <v>0.8</v>
      </c>
      <c r="T20" s="49">
        <v>0</v>
      </c>
      <c r="U20" s="49">
        <v>0</v>
      </c>
      <c r="V20" s="49">
        <v>0</v>
      </c>
      <c r="W20" s="49">
        <v>49</v>
      </c>
      <c r="X20" s="49">
        <v>87</v>
      </c>
      <c r="Y20" s="49">
        <v>135.1</v>
      </c>
      <c r="Z20" s="49">
        <v>154</v>
      </c>
      <c r="AA20" s="49">
        <v>31.1</v>
      </c>
      <c r="AB20" s="49">
        <v>71.400000000000006</v>
      </c>
      <c r="AC20" s="49">
        <v>149.30000000000001</v>
      </c>
      <c r="AD20" s="49">
        <v>255.1</v>
      </c>
      <c r="AE20" s="49">
        <v>111.8</v>
      </c>
      <c r="AF20" s="49">
        <v>233.6</v>
      </c>
      <c r="AG20" s="49">
        <v>356.4</v>
      </c>
      <c r="AH20" s="49">
        <v>457.5</v>
      </c>
      <c r="AI20" s="49">
        <v>122.3</v>
      </c>
      <c r="AJ20" s="49">
        <v>249.7</v>
      </c>
      <c r="AK20" s="49">
        <v>369</v>
      </c>
      <c r="AL20" s="49"/>
      <c r="AM20" s="49">
        <v>0</v>
      </c>
      <c r="AN20" s="49">
        <v>0</v>
      </c>
      <c r="AO20" s="49"/>
      <c r="AP20" s="49">
        <v>0</v>
      </c>
      <c r="AQ20" s="49">
        <v>0</v>
      </c>
      <c r="AR20" s="49">
        <v>0</v>
      </c>
    </row>
    <row r="21" spans="1:44" s="3" customFormat="1" outlineLevel="1" x14ac:dyDescent="0.2">
      <c r="A21" s="58" t="s">
        <v>342</v>
      </c>
      <c r="B21" s="49">
        <v>-588</v>
      </c>
      <c r="C21" s="49">
        <v>-36.299999999999997</v>
      </c>
      <c r="D21" s="49">
        <v>-75.2</v>
      </c>
      <c r="E21" s="49">
        <v>-93.4</v>
      </c>
      <c r="F21" s="49">
        <v>94.9</v>
      </c>
      <c r="G21" s="49">
        <v>-217.1</v>
      </c>
      <c r="H21" s="49">
        <v>-260.8</v>
      </c>
      <c r="I21" s="49">
        <v>-308.2</v>
      </c>
      <c r="J21" s="49">
        <v>-470.6</v>
      </c>
      <c r="K21" s="49">
        <v>136.70000000000002</v>
      </c>
      <c r="L21" s="49">
        <v>221.5</v>
      </c>
      <c r="M21" s="49">
        <v>183.39999999999998</v>
      </c>
      <c r="N21" s="49">
        <v>70.400000000000034</v>
      </c>
      <c r="O21" s="49">
        <v>-10.499999999999998</v>
      </c>
      <c r="P21" s="49">
        <v>-2.9999999999999956</v>
      </c>
      <c r="Q21" s="49">
        <v>-3.7000000000000042</v>
      </c>
      <c r="R21" s="49">
        <v>-4.5</v>
      </c>
      <c r="S21" s="49">
        <v>-4.0999999999999996</v>
      </c>
      <c r="T21" s="49">
        <v>-4.2</v>
      </c>
      <c r="U21" s="49">
        <v>-4.4000000000000004</v>
      </c>
      <c r="V21" s="49">
        <v>-4.9000000000000004</v>
      </c>
      <c r="W21" s="49">
        <v>4.8</v>
      </c>
      <c r="X21" s="49">
        <v>16.7</v>
      </c>
      <c r="Y21" s="49">
        <v>-0.1</v>
      </c>
      <c r="Z21" s="49">
        <v>-8.8999999999999986</v>
      </c>
      <c r="AA21" s="49">
        <v>36.1</v>
      </c>
      <c r="AB21" s="49">
        <v>73.599999999999994</v>
      </c>
      <c r="AC21" s="49">
        <v>141</v>
      </c>
      <c r="AD21" s="49">
        <v>151.20000000000002</v>
      </c>
      <c r="AE21" s="49">
        <v>-314.50000000000006</v>
      </c>
      <c r="AF21" s="49">
        <v>35.799999999999997</v>
      </c>
      <c r="AG21" s="49">
        <v>27.5</v>
      </c>
      <c r="AH21" s="49">
        <v>102.2</v>
      </c>
      <c r="AI21" s="49">
        <v>-168.6</v>
      </c>
      <c r="AJ21" s="49">
        <v>-81</v>
      </c>
      <c r="AK21" s="49">
        <v>-64.5</v>
      </c>
      <c r="AL21" s="49"/>
      <c r="AM21" s="49">
        <v>0</v>
      </c>
      <c r="AN21" s="49">
        <v>0</v>
      </c>
      <c r="AO21" s="49"/>
      <c r="AP21" s="49">
        <v>0</v>
      </c>
      <c r="AQ21" s="49">
        <v>0</v>
      </c>
      <c r="AR21" s="49">
        <v>0</v>
      </c>
    </row>
    <row r="22" spans="1:44" s="3" customFormat="1" outlineLevel="1" x14ac:dyDescent="0.2">
      <c r="A22" s="9" t="s">
        <v>343</v>
      </c>
      <c r="B22" s="48">
        <v>7317.6</v>
      </c>
      <c r="C22" s="48">
        <v>2300.5</v>
      </c>
      <c r="D22" s="48">
        <v>5070.6000000000004</v>
      </c>
      <c r="E22" s="48">
        <v>7722.4</v>
      </c>
      <c r="F22" s="48">
        <v>10511.3</v>
      </c>
      <c r="G22" s="48">
        <v>2335.6</v>
      </c>
      <c r="H22" s="48">
        <v>5144.7</v>
      </c>
      <c r="I22" s="48">
        <v>8352.1</v>
      </c>
      <c r="J22" s="48">
        <v>13508.2</v>
      </c>
      <c r="K22" s="48">
        <v>6947.7999999999993</v>
      </c>
      <c r="L22" s="48">
        <v>12589.9</v>
      </c>
      <c r="M22" s="48">
        <v>18882.7</v>
      </c>
      <c r="N22" s="48">
        <v>26440.5</v>
      </c>
      <c r="O22" s="48">
        <v>6834.4</v>
      </c>
      <c r="P22" s="48">
        <v>12782</v>
      </c>
      <c r="Q22" s="48">
        <v>17793.8</v>
      </c>
      <c r="R22" s="48">
        <v>22734.2</v>
      </c>
      <c r="S22" s="48">
        <v>4541</v>
      </c>
      <c r="T22" s="48">
        <v>8228.9</v>
      </c>
      <c r="U22" s="48">
        <v>12079.7</v>
      </c>
      <c r="V22" s="48">
        <v>16045.1</v>
      </c>
      <c r="W22" s="48">
        <v>4376.8999999999996</v>
      </c>
      <c r="X22" s="48">
        <v>9046.6</v>
      </c>
      <c r="Y22" s="48">
        <v>13592.3</v>
      </c>
      <c r="Z22" s="48">
        <v>17787.099999999999</v>
      </c>
      <c r="AA22" s="48">
        <v>3883</v>
      </c>
      <c r="AB22" s="48">
        <v>7190.7</v>
      </c>
      <c r="AC22" s="48">
        <v>10209.200000000001</v>
      </c>
      <c r="AD22" s="48">
        <v>13227.999999999998</v>
      </c>
      <c r="AE22" s="48">
        <v>3706.3999999999996</v>
      </c>
      <c r="AF22" s="48">
        <v>7638.4</v>
      </c>
      <c r="AG22" s="48">
        <v>11014.9</v>
      </c>
      <c r="AH22" s="48">
        <v>14718.1</v>
      </c>
      <c r="AI22" s="48">
        <v>3250.1</v>
      </c>
      <c r="AJ22" s="48">
        <v>6459.6</v>
      </c>
      <c r="AK22" s="48">
        <v>9812.1</v>
      </c>
      <c r="AL22" s="48"/>
      <c r="AM22" s="48">
        <v>0</v>
      </c>
      <c r="AN22" s="48">
        <v>0</v>
      </c>
      <c r="AO22" s="48"/>
      <c r="AP22" s="48">
        <v>0</v>
      </c>
      <c r="AQ22" s="48">
        <v>0</v>
      </c>
      <c r="AR22" s="48">
        <v>0</v>
      </c>
    </row>
    <row r="23" spans="1:44" s="3" customFormat="1" outlineLevel="1" x14ac:dyDescent="0.2">
      <c r="A23" s="57" t="s">
        <v>355</v>
      </c>
      <c r="B23" s="49">
        <v>3023.5</v>
      </c>
      <c r="C23" s="49">
        <v>1132.5</v>
      </c>
      <c r="D23" s="49">
        <v>2419.1</v>
      </c>
      <c r="E23" s="49">
        <v>3842</v>
      </c>
      <c r="F23" s="49">
        <v>5299.1</v>
      </c>
      <c r="G23" s="49">
        <v>1429.4</v>
      </c>
      <c r="H23" s="49">
        <v>2791.3</v>
      </c>
      <c r="I23" s="49">
        <v>4270.3</v>
      </c>
      <c r="J23" s="49">
        <v>5910.8</v>
      </c>
      <c r="K23" s="49">
        <v>1863.3999999999999</v>
      </c>
      <c r="L23" s="49">
        <v>4439.9000000000005</v>
      </c>
      <c r="M23" s="49">
        <v>8049.8</v>
      </c>
      <c r="N23" s="49">
        <v>11930.099999999999</v>
      </c>
      <c r="O23" s="49">
        <v>3890.2999999999997</v>
      </c>
      <c r="P23" s="49">
        <v>7899.9999999999991</v>
      </c>
      <c r="Q23" s="49">
        <v>11790.6</v>
      </c>
      <c r="R23" s="49">
        <v>15512.400000000001</v>
      </c>
      <c r="S23" s="49">
        <v>3675.9</v>
      </c>
      <c r="T23" s="49">
        <v>6727.1</v>
      </c>
      <c r="U23" s="49">
        <v>9564.1</v>
      </c>
      <c r="V23" s="49">
        <v>12391.7</v>
      </c>
      <c r="W23" s="49">
        <v>3119.6</v>
      </c>
      <c r="X23" s="49">
        <v>6351.3</v>
      </c>
      <c r="Y23" s="49">
        <v>9466.4</v>
      </c>
      <c r="Z23" s="49">
        <v>12336.3</v>
      </c>
      <c r="AA23" s="49">
        <v>2568.5</v>
      </c>
      <c r="AB23" s="49">
        <v>5034.3999999999996</v>
      </c>
      <c r="AC23" s="49">
        <v>7196.7</v>
      </c>
      <c r="AD23" s="49">
        <v>9529.1999999999989</v>
      </c>
      <c r="AE23" s="49">
        <v>2222.2999999999997</v>
      </c>
      <c r="AF23" s="49">
        <v>4419.3999999999996</v>
      </c>
      <c r="AG23" s="49">
        <v>6647.5</v>
      </c>
      <c r="AH23" s="49">
        <v>8782.2999999999993</v>
      </c>
      <c r="AI23" s="49">
        <v>1982.8</v>
      </c>
      <c r="AJ23" s="49">
        <v>4001.7</v>
      </c>
      <c r="AK23" s="49">
        <v>6210.8</v>
      </c>
      <c r="AL23" s="49"/>
      <c r="AM23" s="49">
        <v>0</v>
      </c>
      <c r="AN23" s="49">
        <v>0</v>
      </c>
      <c r="AO23" s="49"/>
      <c r="AP23" s="49">
        <v>0</v>
      </c>
      <c r="AQ23" s="49">
        <v>0</v>
      </c>
      <c r="AR23" s="49">
        <v>0</v>
      </c>
    </row>
    <row r="24" spans="1:44" s="3" customFormat="1" ht="14.25" customHeight="1" outlineLevel="1" x14ac:dyDescent="0.2">
      <c r="A24" s="57" t="s">
        <v>250</v>
      </c>
      <c r="B24" s="49">
        <v>4261.6000000000004</v>
      </c>
      <c r="C24" s="49">
        <v>1158.8</v>
      </c>
      <c r="D24" s="49">
        <v>2641.1</v>
      </c>
      <c r="E24" s="49">
        <v>3869.6</v>
      </c>
      <c r="F24" s="49">
        <v>5201.3999999999996</v>
      </c>
      <c r="G24" s="49">
        <v>906.2</v>
      </c>
      <c r="H24" s="49">
        <v>2353.4</v>
      </c>
      <c r="I24" s="49">
        <v>4081.9</v>
      </c>
      <c r="J24" s="49">
        <v>7597.4</v>
      </c>
      <c r="K24" s="49">
        <v>5084.3999999999996</v>
      </c>
      <c r="L24" s="49">
        <v>8149.9999999999991</v>
      </c>
      <c r="M24" s="49">
        <v>10832.9</v>
      </c>
      <c r="N24" s="49">
        <v>14510.4</v>
      </c>
      <c r="O24" s="49">
        <v>2944.1</v>
      </c>
      <c r="P24" s="49">
        <v>4882.0000000000009</v>
      </c>
      <c r="Q24" s="49">
        <v>6003.2</v>
      </c>
      <c r="R24" s="49">
        <v>7221.8</v>
      </c>
      <c r="S24" s="49">
        <v>865.1</v>
      </c>
      <c r="T24" s="49">
        <v>1501.8</v>
      </c>
      <c r="U24" s="49">
        <v>2515.6</v>
      </c>
      <c r="V24" s="49">
        <v>3653.4</v>
      </c>
      <c r="W24" s="49">
        <v>1257.3</v>
      </c>
      <c r="X24" s="49">
        <v>2695.3</v>
      </c>
      <c r="Y24" s="49">
        <v>4125.8999999999996</v>
      </c>
      <c r="Z24" s="49">
        <v>5450.8</v>
      </c>
      <c r="AA24" s="49">
        <v>1314.5</v>
      </c>
      <c r="AB24" s="49">
        <v>2156.3000000000002</v>
      </c>
      <c r="AC24" s="49">
        <v>3012.5</v>
      </c>
      <c r="AD24" s="49">
        <v>3698.7999999999997</v>
      </c>
      <c r="AE24" s="49">
        <v>1484.1000000000001</v>
      </c>
      <c r="AF24" s="49">
        <v>3219</v>
      </c>
      <c r="AG24" s="49">
        <v>4367.3999999999996</v>
      </c>
      <c r="AH24" s="49">
        <v>4382</v>
      </c>
      <c r="AI24" s="49">
        <v>964.9</v>
      </c>
      <c r="AJ24" s="49">
        <v>1897.3</v>
      </c>
      <c r="AK24" s="49">
        <v>2819.3</v>
      </c>
      <c r="AL24" s="49"/>
      <c r="AM24" s="49">
        <v>0</v>
      </c>
      <c r="AN24" s="49">
        <v>0</v>
      </c>
      <c r="AO24" s="49"/>
      <c r="AP24" s="49">
        <v>0</v>
      </c>
      <c r="AQ24" s="49">
        <v>0</v>
      </c>
      <c r="AR24" s="49">
        <v>0</v>
      </c>
    </row>
    <row r="25" spans="1:44" s="3" customFormat="1" ht="14.25" customHeight="1" outlineLevel="1" x14ac:dyDescent="0.2">
      <c r="A25" s="57" t="s">
        <v>396</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v>1553.8</v>
      </c>
      <c r="AI25" s="49">
        <v>302.39999999999998</v>
      </c>
      <c r="AJ25" s="49">
        <v>560.6</v>
      </c>
      <c r="AK25" s="49">
        <v>782</v>
      </c>
      <c r="AL25" s="49"/>
      <c r="AM25" s="49">
        <v>0</v>
      </c>
      <c r="AN25" s="49">
        <v>0</v>
      </c>
      <c r="AO25" s="49"/>
      <c r="AP25" s="49">
        <v>0</v>
      </c>
      <c r="AQ25" s="49">
        <v>0</v>
      </c>
      <c r="AR25" s="49">
        <v>0</v>
      </c>
    </row>
    <row r="26" spans="1:44" s="3" customFormat="1" outlineLevel="1" x14ac:dyDescent="0.2">
      <c r="A26" s="58" t="s">
        <v>251</v>
      </c>
      <c r="B26" s="49">
        <v>32.5</v>
      </c>
      <c r="C26" s="49">
        <v>9.1999999999999993</v>
      </c>
      <c r="D26" s="49">
        <v>10.4</v>
      </c>
      <c r="E26" s="49">
        <v>10.7</v>
      </c>
      <c r="F26" s="49">
        <v>10.8</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c r="X26" s="49">
        <v>0</v>
      </c>
      <c r="Y26" s="49">
        <v>0</v>
      </c>
      <c r="Z26" s="49">
        <v>0</v>
      </c>
      <c r="AA26" s="49">
        <v>0</v>
      </c>
      <c r="AB26" s="49">
        <v>0</v>
      </c>
      <c r="AC26" s="49">
        <v>0</v>
      </c>
      <c r="AD26" s="49">
        <v>0</v>
      </c>
      <c r="AE26" s="49">
        <v>0</v>
      </c>
      <c r="AF26" s="49">
        <v>0</v>
      </c>
      <c r="AG26" s="49">
        <v>0</v>
      </c>
      <c r="AH26" s="49">
        <v>0</v>
      </c>
      <c r="AI26" s="49">
        <v>0</v>
      </c>
      <c r="AJ26" s="49">
        <v>0</v>
      </c>
      <c r="AK26" s="49">
        <v>0</v>
      </c>
      <c r="AL26" s="49"/>
      <c r="AM26" s="49">
        <v>0</v>
      </c>
      <c r="AN26" s="49">
        <v>0</v>
      </c>
      <c r="AO26" s="49"/>
      <c r="AP26" s="49">
        <v>0</v>
      </c>
      <c r="AQ26" s="49">
        <v>0</v>
      </c>
      <c r="AR26" s="49">
        <v>0</v>
      </c>
    </row>
    <row r="27" spans="1:44" s="3" customFormat="1" x14ac:dyDescent="0.2">
      <c r="A27" s="3" t="s">
        <v>413</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v>13836.4</v>
      </c>
      <c r="AM27" s="46">
        <v>12213.9</v>
      </c>
      <c r="AN27" s="46">
        <v>22321.5</v>
      </c>
      <c r="AO27" s="46"/>
      <c r="AP27" s="46">
        <v>44706.400000000001</v>
      </c>
      <c r="AQ27" s="46">
        <v>13888.7</v>
      </c>
      <c r="AR27" s="46">
        <v>22647.599999999999</v>
      </c>
    </row>
    <row r="28" spans="1:44" s="3" customFormat="1" outlineLevel="1" x14ac:dyDescent="0.2">
      <c r="A28" s="9" t="s">
        <v>414</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v>4215.8999999999996</v>
      </c>
      <c r="AM28" s="48">
        <v>9349.4</v>
      </c>
      <c r="AN28" s="48">
        <v>16585.400000000001</v>
      </c>
      <c r="AO28" s="48"/>
      <c r="AP28" s="48">
        <v>34090.400000000001</v>
      </c>
      <c r="AQ28" s="48">
        <v>11326.9</v>
      </c>
      <c r="AR28" s="48">
        <v>17440.400000000001</v>
      </c>
    </row>
    <row r="29" spans="1:44" s="3" customFormat="1" outlineLevel="1" x14ac:dyDescent="0.2">
      <c r="A29" s="9" t="s">
        <v>415</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8593.2000000000007</v>
      </c>
      <c r="AM29" s="48">
        <v>2484.6</v>
      </c>
      <c r="AN29" s="48">
        <v>4660.8</v>
      </c>
      <c r="AO29" s="48"/>
      <c r="AP29" s="48">
        <v>9521.1</v>
      </c>
      <c r="AQ29" s="48">
        <v>2561.8000000000002</v>
      </c>
      <c r="AR29" s="48">
        <v>5207.2</v>
      </c>
    </row>
    <row r="30" spans="1:44" s="3" customFormat="1" outlineLevel="1" x14ac:dyDescent="0.2">
      <c r="A30" s="9" t="s">
        <v>416</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1027.3</v>
      </c>
      <c r="AM30" s="48">
        <v>379.9</v>
      </c>
      <c r="AN30" s="48">
        <v>1075.3</v>
      </c>
      <c r="AO30" s="48"/>
      <c r="AP30" s="48">
        <v>1094.9000000000001</v>
      </c>
      <c r="AQ30" s="48">
        <v>0</v>
      </c>
      <c r="AR30" s="48">
        <v>0</v>
      </c>
    </row>
    <row r="31" spans="1:44" s="3" customFormat="1" x14ac:dyDescent="0.2">
      <c r="A31" s="3" t="s">
        <v>418</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v>439.5</v>
      </c>
      <c r="AM31" s="46">
        <v>72.599999999999994</v>
      </c>
      <c r="AN31" s="46">
        <v>122.6</v>
      </c>
      <c r="AO31" s="46"/>
      <c r="AP31" s="46">
        <v>173.3</v>
      </c>
      <c r="AQ31" s="46">
        <v>7.9</v>
      </c>
      <c r="AR31" s="46">
        <v>9.3000000000000007</v>
      </c>
    </row>
    <row r="32" spans="1:44" s="3" customFormat="1" outlineLevel="1" x14ac:dyDescent="0.2">
      <c r="A32" s="9" t="s">
        <v>417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439.5</v>
      </c>
      <c r="AM32" s="48">
        <v>72.599999999999994</v>
      </c>
      <c r="AN32" s="48">
        <v>122.6</v>
      </c>
      <c r="AO32" s="48"/>
      <c r="AP32" s="48">
        <v>173.3</v>
      </c>
      <c r="AQ32" s="48">
        <v>7.9</v>
      </c>
      <c r="AR32" s="48">
        <v>9.3000000000000007</v>
      </c>
    </row>
    <row r="33" spans="1:44" s="3" customFormat="1" x14ac:dyDescent="0.2">
      <c r="A33" s="3" t="s">
        <v>231</v>
      </c>
      <c r="B33" s="46">
        <v>-42.6</v>
      </c>
      <c r="C33" s="46">
        <v>-0.4</v>
      </c>
      <c r="D33" s="46">
        <v>-1.1000000000000001</v>
      </c>
      <c r="E33" s="46">
        <v>-1.9</v>
      </c>
      <c r="F33" s="46">
        <v>-5.3</v>
      </c>
      <c r="G33" s="46">
        <v>-69.5</v>
      </c>
      <c r="H33" s="46">
        <v>-377.2</v>
      </c>
      <c r="I33" s="46">
        <v>-505.8</v>
      </c>
      <c r="J33" s="46">
        <v>-530.70000000000005</v>
      </c>
      <c r="K33" s="46">
        <v>-0.9</v>
      </c>
      <c r="L33" s="46">
        <v>-75.400000000000006</v>
      </c>
      <c r="M33" s="46">
        <v>-95.9</v>
      </c>
      <c r="N33" s="46">
        <v>-122.9</v>
      </c>
      <c r="O33" s="46">
        <v>-8.3000000000000007</v>
      </c>
      <c r="P33" s="46">
        <v>-9.6</v>
      </c>
      <c r="Q33" s="46">
        <v>-20.700000000000003</v>
      </c>
      <c r="R33" s="46">
        <v>-118.5</v>
      </c>
      <c r="S33" s="46">
        <v>-263.8</v>
      </c>
      <c r="T33" s="46">
        <v>-533.5</v>
      </c>
      <c r="U33" s="46">
        <v>-666.6</v>
      </c>
      <c r="V33" s="46">
        <v>-829.8</v>
      </c>
      <c r="W33" s="46">
        <v>-86.7</v>
      </c>
      <c r="X33" s="46">
        <v>-154.5</v>
      </c>
      <c r="Y33" s="46">
        <v>-265.5</v>
      </c>
      <c r="Z33" s="46">
        <v>-446.5</v>
      </c>
      <c r="AA33" s="46">
        <v>-546.70000000000005</v>
      </c>
      <c r="AB33" s="46">
        <v>-1245.4000000000001</v>
      </c>
      <c r="AC33" s="46">
        <v>-2011</v>
      </c>
      <c r="AD33" s="46">
        <v>-2919.3999999999996</v>
      </c>
      <c r="AE33" s="46">
        <v>-652.6</v>
      </c>
      <c r="AF33" s="46">
        <v>-1150.5999999999999</v>
      </c>
      <c r="AG33" s="46">
        <v>-1544.5</v>
      </c>
      <c r="AH33" s="46">
        <v>-1984.1</v>
      </c>
      <c r="AI33" s="46">
        <v>-345.3</v>
      </c>
      <c r="AJ33" s="46">
        <v>-649.79999999999995</v>
      </c>
      <c r="AK33" s="46">
        <v>-857.3</v>
      </c>
      <c r="AL33" s="46">
        <v>-1190.0999999999999</v>
      </c>
      <c r="AM33" s="46">
        <v>-1325.8</v>
      </c>
      <c r="AN33" s="46">
        <v>-2402.6</v>
      </c>
      <c r="AO33" s="46"/>
      <c r="AP33" s="46">
        <v>-3054.2</v>
      </c>
      <c r="AQ33" s="46">
        <v>-194.8</v>
      </c>
      <c r="AR33" s="46">
        <v>-674.5</v>
      </c>
    </row>
    <row r="34" spans="1:44" s="3" customFormat="1" outlineLevel="1" x14ac:dyDescent="0.2">
      <c r="A34" s="9" t="s">
        <v>252</v>
      </c>
      <c r="B34" s="48"/>
      <c r="C34" s="48"/>
      <c r="D34" s="48"/>
      <c r="E34" s="48"/>
      <c r="F34" s="48"/>
      <c r="G34" s="48"/>
      <c r="H34" s="48"/>
      <c r="I34" s="48"/>
      <c r="J34" s="48"/>
      <c r="K34" s="48"/>
      <c r="L34" s="48"/>
      <c r="M34" s="48"/>
      <c r="N34" s="48"/>
      <c r="O34" s="48">
        <v>-4.3</v>
      </c>
      <c r="P34" s="48">
        <v>-1</v>
      </c>
      <c r="Q34" s="48">
        <v>-1</v>
      </c>
      <c r="R34" s="48">
        <v>-3.5</v>
      </c>
      <c r="S34" s="48">
        <v>-131.4</v>
      </c>
      <c r="T34" s="48">
        <v>-383</v>
      </c>
      <c r="U34" s="48">
        <v>-466.8</v>
      </c>
      <c r="V34" s="48">
        <v>-514.4</v>
      </c>
      <c r="W34" s="48">
        <v>-53.6</v>
      </c>
      <c r="X34" s="48">
        <v>-78.099999999999994</v>
      </c>
      <c r="Y34" s="48">
        <v>-102.69999999999999</v>
      </c>
      <c r="Z34" s="48">
        <v>-155.1</v>
      </c>
      <c r="AA34" s="48">
        <v>-416.1</v>
      </c>
      <c r="AB34" s="48">
        <v>-993.1</v>
      </c>
      <c r="AC34" s="48">
        <v>-1653.6</v>
      </c>
      <c r="AD34" s="48">
        <v>-2477.6</v>
      </c>
      <c r="AE34" s="48">
        <v>-123.5</v>
      </c>
      <c r="AF34" s="48">
        <v>-138.9</v>
      </c>
      <c r="AG34" s="48">
        <v>-138.9</v>
      </c>
      <c r="AH34" s="48">
        <v>-138.9</v>
      </c>
      <c r="AI34" s="48">
        <v>-3.2</v>
      </c>
      <c r="AJ34" s="48">
        <v>-11.9</v>
      </c>
      <c r="AK34" s="48">
        <v>-14.7</v>
      </c>
      <c r="AL34" s="48">
        <v>-14.8</v>
      </c>
      <c r="AM34" s="48">
        <v>-4.5</v>
      </c>
      <c r="AN34" s="48">
        <v>-17</v>
      </c>
      <c r="AO34" s="48"/>
      <c r="AP34" s="48">
        <v>82.5</v>
      </c>
      <c r="AQ34" s="48">
        <v>-61.4</v>
      </c>
      <c r="AR34" s="48">
        <v>-107.4</v>
      </c>
    </row>
    <row r="35" spans="1:44" s="3" customFormat="1" outlineLevel="1" x14ac:dyDescent="0.2">
      <c r="A35" s="9" t="s">
        <v>253</v>
      </c>
      <c r="B35" s="48"/>
      <c r="C35" s="48"/>
      <c r="D35" s="48"/>
      <c r="E35" s="48"/>
      <c r="F35" s="48"/>
      <c r="G35" s="48"/>
      <c r="H35" s="48"/>
      <c r="I35" s="48"/>
      <c r="J35" s="48"/>
      <c r="K35" s="48"/>
      <c r="L35" s="48"/>
      <c r="M35" s="48"/>
      <c r="N35" s="48"/>
      <c r="O35" s="48">
        <v>0</v>
      </c>
      <c r="P35" s="48">
        <v>0</v>
      </c>
      <c r="Q35" s="48">
        <v>-8.8000000000000007</v>
      </c>
      <c r="R35" s="48">
        <v>-101</v>
      </c>
      <c r="S35" s="48">
        <v>-121.9</v>
      </c>
      <c r="T35" s="48">
        <v>-137.19999999999999</v>
      </c>
      <c r="U35" s="48">
        <v>-161.30000000000001</v>
      </c>
      <c r="V35" s="48">
        <v>-166.1</v>
      </c>
      <c r="W35" s="48">
        <v>-2.2999999999999998</v>
      </c>
      <c r="X35" s="48">
        <v>-7.4</v>
      </c>
      <c r="Y35" s="48">
        <v>-12.3</v>
      </c>
      <c r="Z35" s="48">
        <v>-17.600000000000001</v>
      </c>
      <c r="AA35" s="48">
        <v>-13.8</v>
      </c>
      <c r="AB35" s="48">
        <v>-20.9</v>
      </c>
      <c r="AC35" s="48">
        <v>-23.7</v>
      </c>
      <c r="AD35" s="48">
        <v>-37.1</v>
      </c>
      <c r="AE35" s="48">
        <v>-10</v>
      </c>
      <c r="AF35" s="48">
        <v>-73.599999999999994</v>
      </c>
      <c r="AG35" s="48">
        <v>-119.8</v>
      </c>
      <c r="AH35" s="48">
        <v>-146.80000000000001</v>
      </c>
      <c r="AI35" s="48">
        <v>-8</v>
      </c>
      <c r="AJ35" s="48">
        <v>-29</v>
      </c>
      <c r="AK35" s="48">
        <v>-44.9</v>
      </c>
      <c r="AL35" s="48">
        <v>-129.9</v>
      </c>
      <c r="AM35" s="48">
        <v>-495.2</v>
      </c>
      <c r="AN35" s="48">
        <v>-588.4</v>
      </c>
      <c r="AO35" s="48"/>
      <c r="AP35" s="48">
        <v>807.4</v>
      </c>
      <c r="AQ35" s="48">
        <v>-102.4</v>
      </c>
      <c r="AR35" s="48">
        <v>-268.5</v>
      </c>
    </row>
    <row r="36" spans="1:44" s="3" customFormat="1" outlineLevel="1" x14ac:dyDescent="0.2">
      <c r="A36" s="9" t="s">
        <v>360</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v>-436.6</v>
      </c>
      <c r="AF36" s="48">
        <v>-786.3</v>
      </c>
      <c r="AG36" s="48">
        <v>-1068.7</v>
      </c>
      <c r="AH36" s="48">
        <v>-1435.9</v>
      </c>
      <c r="AI36" s="48">
        <v>-286.39999999999998</v>
      </c>
      <c r="AJ36" s="48">
        <v>-483.9</v>
      </c>
      <c r="AK36" s="48">
        <v>-625.79999999999995</v>
      </c>
      <c r="AL36" s="48">
        <v>-832.9</v>
      </c>
      <c r="AM36" s="48">
        <v>-593.20000000000005</v>
      </c>
      <c r="AN36" s="48">
        <v>-1506.8</v>
      </c>
      <c r="AO36" s="48"/>
      <c r="AP36" s="48">
        <v>1819.3</v>
      </c>
      <c r="AQ36" s="48">
        <v>-9</v>
      </c>
      <c r="AR36" s="48">
        <v>-9.1</v>
      </c>
    </row>
    <row r="37" spans="1:44" s="3" customFormat="1" outlineLevel="1" x14ac:dyDescent="0.2">
      <c r="A37" s="9" t="s">
        <v>322</v>
      </c>
      <c r="B37" s="48"/>
      <c r="C37" s="48"/>
      <c r="D37" s="48"/>
      <c r="E37" s="48"/>
      <c r="F37" s="48"/>
      <c r="G37" s="48"/>
      <c r="H37" s="48"/>
      <c r="I37" s="48"/>
      <c r="J37" s="48"/>
      <c r="K37" s="48"/>
      <c r="L37" s="48"/>
      <c r="M37" s="48"/>
      <c r="N37" s="48"/>
      <c r="O37" s="48">
        <v>-4</v>
      </c>
      <c r="P37" s="48">
        <v>-8.6</v>
      </c>
      <c r="Q37" s="48">
        <v>-10.9</v>
      </c>
      <c r="R37" s="48">
        <v>-14</v>
      </c>
      <c r="S37" s="48">
        <v>-10.5</v>
      </c>
      <c r="T37" s="48">
        <v>-13.3</v>
      </c>
      <c r="U37" s="48">
        <v>-5.7</v>
      </c>
      <c r="V37" s="48">
        <v>-109</v>
      </c>
      <c r="W37" s="48">
        <v>-1.1000000000000001</v>
      </c>
      <c r="X37" s="48">
        <v>-19.3</v>
      </c>
      <c r="Y37" s="48">
        <v>-21.6</v>
      </c>
      <c r="Z37" s="48">
        <v>-2.7</v>
      </c>
      <c r="AA37" s="48">
        <v>-0.7</v>
      </c>
      <c r="AB37" s="48">
        <v>-2.1</v>
      </c>
      <c r="AC37" s="48">
        <v>-3</v>
      </c>
      <c r="AD37" s="48">
        <v>-4.8</v>
      </c>
      <c r="AE37" s="48">
        <v>-0.5</v>
      </c>
      <c r="AF37" s="48">
        <v>-0.5</v>
      </c>
      <c r="AG37" s="48">
        <v>-0.6</v>
      </c>
      <c r="AH37" s="48">
        <v>-0.6</v>
      </c>
      <c r="AI37" s="48">
        <v>-2.4</v>
      </c>
      <c r="AJ37" s="48">
        <v>-11.9</v>
      </c>
      <c r="AK37" s="48">
        <v>-11.9</v>
      </c>
      <c r="AL37" s="48">
        <v>-11.9</v>
      </c>
      <c r="AM37" s="48"/>
      <c r="AN37" s="48">
        <v>-0.1</v>
      </c>
      <c r="AO37" s="48"/>
      <c r="AP37" s="48">
        <v>0.1</v>
      </c>
      <c r="AQ37" s="48">
        <v>0</v>
      </c>
      <c r="AR37" s="48">
        <v>-2.6</v>
      </c>
    </row>
    <row r="38" spans="1:44" s="3" customFormat="1" outlineLevel="1" x14ac:dyDescent="0.2">
      <c r="A38" s="9" t="s">
        <v>321</v>
      </c>
      <c r="B38" s="48"/>
      <c r="C38" s="48"/>
      <c r="D38" s="48"/>
      <c r="E38" s="48"/>
      <c r="F38" s="48"/>
      <c r="G38" s="48"/>
      <c r="H38" s="48"/>
      <c r="I38" s="48"/>
      <c r="J38" s="48"/>
      <c r="K38" s="48"/>
      <c r="L38" s="48"/>
      <c r="M38" s="48"/>
      <c r="N38" s="48"/>
      <c r="O38" s="48"/>
      <c r="P38" s="48"/>
      <c r="Q38" s="48"/>
      <c r="R38" s="48"/>
      <c r="S38" s="48"/>
      <c r="T38" s="48"/>
      <c r="U38" s="48">
        <v>-32.799999999999997</v>
      </c>
      <c r="V38" s="48">
        <v>-40.299999999999997</v>
      </c>
      <c r="W38" s="48">
        <v>-29.7</v>
      </c>
      <c r="X38" s="48">
        <v>-49.7</v>
      </c>
      <c r="Y38" s="48">
        <v>-128.9</v>
      </c>
      <c r="Z38" s="48">
        <v>-271.2</v>
      </c>
      <c r="AA38" s="48">
        <v>-112.5</v>
      </c>
      <c r="AB38" s="48">
        <v>-222.8</v>
      </c>
      <c r="AC38" s="48">
        <v>-321.7</v>
      </c>
      <c r="AD38" s="48">
        <v>-389.2</v>
      </c>
      <c r="AE38" s="48">
        <v>-80.8</v>
      </c>
      <c r="AF38" s="48">
        <v>-144.5</v>
      </c>
      <c r="AG38" s="48">
        <v>-188.3</v>
      </c>
      <c r="AH38" s="48">
        <v>-212.5</v>
      </c>
      <c r="AI38" s="48">
        <v>-24.9</v>
      </c>
      <c r="AJ38" s="48">
        <v>-72.400000000000006</v>
      </c>
      <c r="AK38" s="48">
        <v>-98.1</v>
      </c>
      <c r="AL38" s="48">
        <v>-117.6</v>
      </c>
      <c r="AM38" s="48">
        <v>-212.6</v>
      </c>
      <c r="AN38" s="48">
        <v>-258.89999999999998</v>
      </c>
      <c r="AO38" s="48"/>
      <c r="AP38" s="48">
        <v>304.3</v>
      </c>
      <c r="AQ38" s="48">
        <v>-19.5</v>
      </c>
      <c r="AR38" s="48">
        <v>-283.2</v>
      </c>
    </row>
    <row r="39" spans="1:44" s="3" customFormat="1" outlineLevel="1" x14ac:dyDescent="0.2">
      <c r="A39" s="9" t="s">
        <v>323</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v>-3.6</v>
      </c>
      <c r="AB39" s="48">
        <v>-6.5</v>
      </c>
      <c r="AC39" s="48">
        <v>-9</v>
      </c>
      <c r="AD39" s="48">
        <v>-10.7</v>
      </c>
      <c r="AE39" s="48">
        <v>-1.2</v>
      </c>
      <c r="AF39" s="48">
        <v>-6.8</v>
      </c>
      <c r="AG39" s="48">
        <v>-28.2</v>
      </c>
      <c r="AH39" s="48">
        <v>-49.4</v>
      </c>
      <c r="AI39" s="48">
        <v>-20.399999999999999</v>
      </c>
      <c r="AJ39" s="48">
        <v>-40.700000000000003</v>
      </c>
      <c r="AK39" s="48">
        <v>-61.9</v>
      </c>
      <c r="AL39" s="48">
        <v>-83</v>
      </c>
      <c r="AM39" s="48">
        <v>-20.3</v>
      </c>
      <c r="AN39" s="48">
        <v>-31.4</v>
      </c>
      <c r="AO39" s="48"/>
      <c r="AP39" s="48">
        <v>40.6</v>
      </c>
      <c r="AQ39" s="48">
        <v>-2.5</v>
      </c>
      <c r="AR39" s="48">
        <v>-3.7</v>
      </c>
    </row>
    <row r="40" spans="1:44" s="3" customFormat="1" x14ac:dyDescent="0.2">
      <c r="A40" s="3" t="s">
        <v>345</v>
      </c>
      <c r="B40" s="46">
        <v>-650.70000000000005</v>
      </c>
      <c r="C40" s="46">
        <v>-18</v>
      </c>
      <c r="D40" s="46">
        <v>-84.2</v>
      </c>
      <c r="E40" s="46">
        <v>-151.5</v>
      </c>
      <c r="F40" s="46">
        <v>-672.5</v>
      </c>
      <c r="G40" s="46">
        <v>-134.69999999999999</v>
      </c>
      <c r="H40" s="46">
        <v>-348.2</v>
      </c>
      <c r="I40" s="46">
        <v>-517.6</v>
      </c>
      <c r="J40" s="46">
        <v>-1588.2</v>
      </c>
      <c r="K40" s="46">
        <v>-25.400000000000006</v>
      </c>
      <c r="L40" s="46">
        <v>-235.2</v>
      </c>
      <c r="M40" s="46">
        <v>-461.8</v>
      </c>
      <c r="N40" s="46">
        <v>-280.7</v>
      </c>
      <c r="O40" s="46">
        <v>103.9</v>
      </c>
      <c r="P40" s="46">
        <v>204.2</v>
      </c>
      <c r="Q40" s="46">
        <v>1144.7</v>
      </c>
      <c r="R40" s="46">
        <v>1425.3</v>
      </c>
      <c r="S40" s="46">
        <v>25.3</v>
      </c>
      <c r="T40" s="46">
        <v>649.4</v>
      </c>
      <c r="U40" s="46">
        <v>665.4</v>
      </c>
      <c r="V40" s="46">
        <v>1015.8</v>
      </c>
      <c r="W40" s="46">
        <v>0</v>
      </c>
      <c r="X40" s="46">
        <v>0</v>
      </c>
      <c r="Y40" s="46">
        <v>0</v>
      </c>
      <c r="Z40" s="46">
        <v>0</v>
      </c>
      <c r="AA40" s="46">
        <v>0</v>
      </c>
      <c r="AB40" s="46">
        <v>0</v>
      </c>
      <c r="AC40" s="46">
        <v>0</v>
      </c>
      <c r="AD40" s="46">
        <v>0</v>
      </c>
      <c r="AE40" s="46">
        <v>0</v>
      </c>
      <c r="AF40" s="46">
        <v>0</v>
      </c>
      <c r="AG40" s="46">
        <v>0</v>
      </c>
      <c r="AH40" s="46">
        <v>0</v>
      </c>
      <c r="AI40" s="46">
        <v>0</v>
      </c>
      <c r="AJ40" s="46">
        <v>0</v>
      </c>
      <c r="AK40" s="46">
        <v>0</v>
      </c>
      <c r="AL40" s="46">
        <v>0</v>
      </c>
      <c r="AM40" s="46">
        <v>0</v>
      </c>
      <c r="AN40" s="46">
        <v>0</v>
      </c>
      <c r="AO40" s="46"/>
      <c r="AP40" s="46">
        <v>0</v>
      </c>
      <c r="AQ40" s="46">
        <v>0</v>
      </c>
      <c r="AR40" s="46">
        <v>0</v>
      </c>
    </row>
    <row r="41" spans="1:44" s="3" customFormat="1" x14ac:dyDescent="0.2">
      <c r="A41" s="3" t="s">
        <v>432</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v>-96.4</v>
      </c>
      <c r="AM41" s="46">
        <v>-2865.6</v>
      </c>
      <c r="AN41" s="46">
        <v>-250.09999999999991</v>
      </c>
      <c r="AO41" s="46"/>
      <c r="AP41" s="46">
        <v>775.9</v>
      </c>
      <c r="AQ41" s="46">
        <v>177.1</v>
      </c>
      <c r="AR41" s="46">
        <v>730.7</v>
      </c>
    </row>
    <row r="42" spans="1:44" s="3" customFormat="1" x14ac:dyDescent="0.2">
      <c r="A42" s="24" t="s">
        <v>344</v>
      </c>
      <c r="B42" s="46">
        <v>0</v>
      </c>
      <c r="C42" s="46">
        <v>0</v>
      </c>
      <c r="D42" s="46">
        <v>0</v>
      </c>
      <c r="E42" s="46">
        <v>0</v>
      </c>
      <c r="F42" s="46">
        <v>0</v>
      </c>
      <c r="G42" s="46">
        <v>0</v>
      </c>
      <c r="H42" s="46">
        <v>0</v>
      </c>
      <c r="I42" s="46">
        <v>0</v>
      </c>
      <c r="J42" s="46">
        <v>0</v>
      </c>
      <c r="K42" s="46">
        <v>0</v>
      </c>
      <c r="L42" s="46">
        <v>0</v>
      </c>
      <c r="M42" s="46">
        <v>0</v>
      </c>
      <c r="N42" s="46">
        <v>0</v>
      </c>
      <c r="O42" s="46">
        <v>0</v>
      </c>
      <c r="P42" s="46">
        <v>0</v>
      </c>
      <c r="Q42" s="46">
        <v>0</v>
      </c>
      <c r="R42" s="46">
        <v>0</v>
      </c>
      <c r="S42" s="46">
        <v>0</v>
      </c>
      <c r="T42" s="46">
        <v>0</v>
      </c>
      <c r="U42" s="46">
        <v>0</v>
      </c>
      <c r="V42" s="46">
        <v>0</v>
      </c>
      <c r="W42" s="46">
        <v>355.3</v>
      </c>
      <c r="X42" s="46">
        <v>323.8</v>
      </c>
      <c r="Y42" s="46">
        <v>321</v>
      </c>
      <c r="Z42" s="46">
        <v>262</v>
      </c>
      <c r="AA42" s="46">
        <v>0.7</v>
      </c>
      <c r="AB42" s="46">
        <v>379.9</v>
      </c>
      <c r="AC42" s="46">
        <v>1085</v>
      </c>
      <c r="AD42" s="46">
        <v>1494.3000000000002</v>
      </c>
      <c r="AE42" s="46">
        <v>701.8</v>
      </c>
      <c r="AF42" s="46">
        <v>911.9</v>
      </c>
      <c r="AG42" s="46">
        <v>955.4</v>
      </c>
      <c r="AH42" s="46">
        <v>930.9</v>
      </c>
      <c r="AI42" s="46">
        <v>629.29999999999995</v>
      </c>
      <c r="AJ42" s="46">
        <v>615.4</v>
      </c>
      <c r="AK42" s="46">
        <v>614.70000000000005</v>
      </c>
      <c r="AL42" s="46">
        <v>589.70000000000005</v>
      </c>
      <c r="AM42" s="46">
        <v>-45.5</v>
      </c>
      <c r="AN42" s="46">
        <v>-393.29999999999973</v>
      </c>
      <c r="AO42" s="46"/>
      <c r="AP42" s="46">
        <v>-665.6</v>
      </c>
      <c r="AQ42" s="46">
        <v>8.4</v>
      </c>
      <c r="AR42" s="46">
        <v>-306</v>
      </c>
    </row>
    <row r="43" spans="1:44" s="3" customFormat="1" x14ac:dyDescent="0.2">
      <c r="A43" s="3" t="s">
        <v>429</v>
      </c>
      <c r="B43" s="46">
        <v>383.2</v>
      </c>
      <c r="C43" s="46">
        <v>179.2</v>
      </c>
      <c r="D43" s="46">
        <v>407.3</v>
      </c>
      <c r="E43" s="46">
        <v>839.3</v>
      </c>
      <c r="F43" s="46">
        <v>1194.2</v>
      </c>
      <c r="G43" s="46">
        <v>428.7</v>
      </c>
      <c r="H43" s="46">
        <v>1175.4000000000001</v>
      </c>
      <c r="I43" s="46">
        <v>1694</v>
      </c>
      <c r="J43" s="46">
        <v>2408.5</v>
      </c>
      <c r="K43" s="46">
        <v>778.69999999999993</v>
      </c>
      <c r="L43" s="46">
        <v>986</v>
      </c>
      <c r="M43" s="46">
        <v>1501.1</v>
      </c>
      <c r="N43" s="46">
        <v>1438.5</v>
      </c>
      <c r="O43" s="46">
        <v>-204.5</v>
      </c>
      <c r="P43" s="46">
        <v>-330.4</v>
      </c>
      <c r="Q43" s="46">
        <v>-242</v>
      </c>
      <c r="R43" s="46">
        <v>-342.4</v>
      </c>
      <c r="S43" s="46">
        <v>279.7</v>
      </c>
      <c r="T43" s="46">
        <v>974.2</v>
      </c>
      <c r="U43" s="46">
        <v>1425.8</v>
      </c>
      <c r="V43" s="46">
        <v>1059.0999999999999</v>
      </c>
      <c r="W43" s="46">
        <v>-365.7</v>
      </c>
      <c r="X43" s="46">
        <v>-875.3</v>
      </c>
      <c r="Y43" s="46">
        <v>-1445.3</v>
      </c>
      <c r="Z43" s="46">
        <v>-1686.7</v>
      </c>
      <c r="AA43" s="46">
        <v>506.7</v>
      </c>
      <c r="AB43" s="46">
        <v>1938.7</v>
      </c>
      <c r="AC43" s="46">
        <v>3068.9</v>
      </c>
      <c r="AD43" s="46">
        <v>4503.8</v>
      </c>
      <c r="AE43" s="46">
        <v>439.80000000006987</v>
      </c>
      <c r="AF43" s="46">
        <v>350.6</v>
      </c>
      <c r="AG43" s="46">
        <v>180.1</v>
      </c>
      <c r="AH43" s="46">
        <v>-65.900000000000006</v>
      </c>
      <c r="AI43" s="46">
        <v>62.8</v>
      </c>
      <c r="AJ43" s="46">
        <v>61.9</v>
      </c>
      <c r="AK43" s="46">
        <v>-304</v>
      </c>
      <c r="AL43" s="46">
        <v>-676.9</v>
      </c>
      <c r="AM43" s="46">
        <v>2850.1</v>
      </c>
      <c r="AN43" s="46">
        <v>3263.5</v>
      </c>
      <c r="AO43" s="46"/>
      <c r="AP43" s="46">
        <v>3692.6</v>
      </c>
      <c r="AQ43" s="46">
        <v>-702.2</v>
      </c>
      <c r="AR43" s="46">
        <v>-263.7</v>
      </c>
    </row>
    <row r="44" spans="1:44" s="3" customFormat="1" outlineLevel="1" x14ac:dyDescent="0.2">
      <c r="A44" s="9" t="s">
        <v>254</v>
      </c>
      <c r="B44" s="48">
        <v>357.8</v>
      </c>
      <c r="C44" s="48">
        <v>163.5</v>
      </c>
      <c r="D44" s="48">
        <v>360.9</v>
      </c>
      <c r="E44" s="48">
        <v>1098.2</v>
      </c>
      <c r="F44" s="48">
        <v>1156.3</v>
      </c>
      <c r="G44" s="48">
        <v>396.9</v>
      </c>
      <c r="H44" s="48">
        <v>1170.9000000000001</v>
      </c>
      <c r="I44" s="48">
        <v>1616</v>
      </c>
      <c r="J44" s="48">
        <v>2224.5</v>
      </c>
      <c r="K44" s="48">
        <v>884.69999999999993</v>
      </c>
      <c r="L44" s="48">
        <v>1143.6999999999998</v>
      </c>
      <c r="M44" s="48">
        <v>1223.9999999999998</v>
      </c>
      <c r="N44" s="48">
        <v>1336.1</v>
      </c>
      <c r="O44" s="48">
        <v>-119.5</v>
      </c>
      <c r="P44" s="48">
        <v>-192.5</v>
      </c>
      <c r="Q44" s="48">
        <v>-85.3</v>
      </c>
      <c r="R44" s="48">
        <v>-170.5</v>
      </c>
      <c r="S44" s="48">
        <v>366</v>
      </c>
      <c r="T44" s="48">
        <v>813.6</v>
      </c>
      <c r="U44" s="48">
        <v>1429.2</v>
      </c>
      <c r="V44" s="48">
        <v>1065.4000000000001</v>
      </c>
      <c r="W44" s="48">
        <v>-419.4</v>
      </c>
      <c r="X44" s="48">
        <v>-963.7</v>
      </c>
      <c r="Y44" s="48">
        <v>-1546.1</v>
      </c>
      <c r="Z44" s="48">
        <v>-1757.5</v>
      </c>
      <c r="AA44" s="48">
        <v>520.70000000000005</v>
      </c>
      <c r="AB44" s="48">
        <v>2008.5</v>
      </c>
      <c r="AC44" s="48">
        <v>3009.7</v>
      </c>
      <c r="AD44" s="48">
        <v>4235.2</v>
      </c>
      <c r="AE44" s="48">
        <v>424.1</v>
      </c>
      <c r="AF44" s="48">
        <v>340.5</v>
      </c>
      <c r="AG44" s="48">
        <v>164</v>
      </c>
      <c r="AH44" s="48">
        <v>-109.6</v>
      </c>
      <c r="AI44" s="48">
        <v>50.1</v>
      </c>
      <c r="AJ44" s="48">
        <v>62.3</v>
      </c>
      <c r="AK44" s="48">
        <v>-295.2</v>
      </c>
      <c r="AL44" s="48">
        <v>-623.9</v>
      </c>
      <c r="AM44" s="48"/>
      <c r="AN44" s="48"/>
      <c r="AO44" s="48"/>
      <c r="AP44" s="48"/>
      <c r="AQ44" s="48"/>
      <c r="AR44" s="48"/>
    </row>
    <row r="45" spans="1:44" s="3" customFormat="1" outlineLevel="1" x14ac:dyDescent="0.2">
      <c r="A45" s="9" t="s">
        <v>255</v>
      </c>
      <c r="B45" s="48">
        <v>25.3</v>
      </c>
      <c r="C45" s="48">
        <v>15.6</v>
      </c>
      <c r="D45" s="48">
        <v>46.4</v>
      </c>
      <c r="E45" s="48">
        <v>-258.8</v>
      </c>
      <c r="F45" s="48">
        <v>38</v>
      </c>
      <c r="G45" s="48">
        <v>31.8</v>
      </c>
      <c r="H45" s="48">
        <v>4.5</v>
      </c>
      <c r="I45" s="48">
        <v>78</v>
      </c>
      <c r="J45" s="48">
        <v>184</v>
      </c>
      <c r="K45" s="48">
        <v>-106</v>
      </c>
      <c r="L45" s="48">
        <v>-157.69999999999999</v>
      </c>
      <c r="M45" s="48">
        <v>277.10000000000002</v>
      </c>
      <c r="N45" s="48">
        <v>102.4</v>
      </c>
      <c r="O45" s="48">
        <v>-85</v>
      </c>
      <c r="P45" s="48">
        <v>-137.9</v>
      </c>
      <c r="Q45" s="48">
        <v>-156.69999999999999</v>
      </c>
      <c r="R45" s="48">
        <v>-171.9</v>
      </c>
      <c r="S45" s="48">
        <v>-86.3</v>
      </c>
      <c r="T45" s="48">
        <v>160.6</v>
      </c>
      <c r="U45" s="48">
        <v>-3.4</v>
      </c>
      <c r="V45" s="48">
        <v>-6.3</v>
      </c>
      <c r="W45" s="48">
        <v>53.7</v>
      </c>
      <c r="X45" s="48">
        <v>88.4</v>
      </c>
      <c r="Y45" s="48">
        <v>100.80000000000001</v>
      </c>
      <c r="Z45" s="48">
        <v>70.8</v>
      </c>
      <c r="AA45" s="48">
        <v>-14</v>
      </c>
      <c r="AB45" s="48">
        <v>-69.8</v>
      </c>
      <c r="AC45" s="48">
        <v>59.2</v>
      </c>
      <c r="AD45" s="48">
        <v>268.60000000000002</v>
      </c>
      <c r="AE45" s="48">
        <v>15.700000000069849</v>
      </c>
      <c r="AF45" s="48">
        <v>10.1</v>
      </c>
      <c r="AG45" s="48">
        <v>16.100000000000001</v>
      </c>
      <c r="AH45" s="48">
        <v>43.7</v>
      </c>
      <c r="AI45" s="48">
        <v>12.7</v>
      </c>
      <c r="AJ45" s="48">
        <v>-0.4</v>
      </c>
      <c r="AK45" s="48">
        <v>-8.8000000000000007</v>
      </c>
      <c r="AL45" s="48">
        <v>-53</v>
      </c>
      <c r="AM45" s="48"/>
      <c r="AN45" s="48"/>
      <c r="AO45" s="48"/>
      <c r="AP45" s="48"/>
      <c r="AQ45" s="48"/>
      <c r="AR45" s="48"/>
    </row>
    <row r="46" spans="1:44" s="3" customFormat="1" x14ac:dyDescent="0.2">
      <c r="A46" s="3" t="s">
        <v>232</v>
      </c>
      <c r="B46" s="46">
        <v>106.9</v>
      </c>
      <c r="C46" s="46">
        <v>19.8</v>
      </c>
      <c r="D46" s="46">
        <v>40.6</v>
      </c>
      <c r="E46" s="46">
        <v>55.4</v>
      </c>
      <c r="F46" s="46">
        <v>58.9</v>
      </c>
      <c r="G46" s="46">
        <v>387.1</v>
      </c>
      <c r="H46" s="46">
        <v>399.2</v>
      </c>
      <c r="I46" s="46">
        <v>505.2</v>
      </c>
      <c r="J46" s="46">
        <v>528.70000000000005</v>
      </c>
      <c r="K46" s="46">
        <v>29.3</v>
      </c>
      <c r="L46" s="46">
        <v>52.499999999999993</v>
      </c>
      <c r="M46" s="46">
        <v>88.699999999999989</v>
      </c>
      <c r="N46" s="46">
        <v>121.10000000000001</v>
      </c>
      <c r="O46" s="46">
        <v>13.500000000000007</v>
      </c>
      <c r="P46" s="46">
        <v>20.299999999999997</v>
      </c>
      <c r="Q46" s="46">
        <v>26.4</v>
      </c>
      <c r="R46" s="46">
        <v>74.599999999999994</v>
      </c>
      <c r="S46" s="46">
        <v>9.3000000000000007</v>
      </c>
      <c r="T46" s="46">
        <v>17.2</v>
      </c>
      <c r="U46" s="46">
        <v>30.8</v>
      </c>
      <c r="V46" s="46">
        <v>46</v>
      </c>
      <c r="W46" s="46">
        <v>31.5</v>
      </c>
      <c r="X46" s="46">
        <v>173.6</v>
      </c>
      <c r="Y46" s="46">
        <v>185.4</v>
      </c>
      <c r="Z46" s="46">
        <v>193.3</v>
      </c>
      <c r="AA46" s="46">
        <v>254.7</v>
      </c>
      <c r="AB46" s="46">
        <v>294.89999999999998</v>
      </c>
      <c r="AC46" s="46">
        <v>325.8</v>
      </c>
      <c r="AD46" s="46">
        <v>335.1</v>
      </c>
      <c r="AE46" s="46">
        <v>85.8</v>
      </c>
      <c r="AF46" s="46">
        <v>95.5</v>
      </c>
      <c r="AG46" s="46">
        <v>112.7</v>
      </c>
      <c r="AH46" s="46">
        <v>164.1</v>
      </c>
      <c r="AI46" s="46">
        <v>52.9</v>
      </c>
      <c r="AJ46" s="46">
        <v>216.8</v>
      </c>
      <c r="AK46" s="46">
        <v>253.4</v>
      </c>
      <c r="AL46" s="46">
        <v>412.7</v>
      </c>
      <c r="AM46" s="46">
        <v>173.6</v>
      </c>
      <c r="AN46" s="46">
        <v>263</v>
      </c>
      <c r="AO46" s="46"/>
      <c r="AP46" s="46">
        <v>379.7</v>
      </c>
      <c r="AQ46" s="46">
        <v>66</v>
      </c>
      <c r="AR46" s="46">
        <v>70.8</v>
      </c>
    </row>
    <row r="47" spans="1:44" s="3" customFormat="1" outlineLevel="1" x14ac:dyDescent="0.2">
      <c r="A47" s="9" t="s">
        <v>256</v>
      </c>
      <c r="B47" s="48"/>
      <c r="C47" s="48">
        <v>0</v>
      </c>
      <c r="D47" s="48">
        <v>0</v>
      </c>
      <c r="E47" s="48">
        <v>0</v>
      </c>
      <c r="F47" s="48">
        <v>0</v>
      </c>
      <c r="G47" s="48">
        <v>314.8</v>
      </c>
      <c r="H47" s="48">
        <v>313.60000000000002</v>
      </c>
      <c r="I47" s="48">
        <v>313.60000000000002</v>
      </c>
      <c r="J47" s="48">
        <v>313.60000000000002</v>
      </c>
      <c r="K47" s="48">
        <v>0</v>
      </c>
      <c r="L47" s="48">
        <v>0</v>
      </c>
      <c r="M47" s="48">
        <v>0</v>
      </c>
      <c r="N47" s="48">
        <v>0</v>
      </c>
      <c r="O47" s="48"/>
      <c r="P47" s="48"/>
      <c r="Q47" s="48"/>
      <c r="R47" s="48"/>
      <c r="S47" s="48"/>
      <c r="T47" s="48"/>
      <c r="U47" s="48"/>
      <c r="V47" s="48"/>
      <c r="W47" s="48"/>
      <c r="X47" s="48"/>
      <c r="Y47" s="48"/>
      <c r="Z47" s="48"/>
      <c r="AA47" s="48"/>
      <c r="AB47" s="48"/>
      <c r="AC47" s="48"/>
      <c r="AD47" s="48"/>
      <c r="AE47" s="48">
        <v>0</v>
      </c>
      <c r="AF47" s="48">
        <v>0</v>
      </c>
      <c r="AG47" s="48">
        <v>0</v>
      </c>
      <c r="AH47" s="48">
        <v>0</v>
      </c>
      <c r="AI47" s="48">
        <v>0</v>
      </c>
      <c r="AJ47" s="48">
        <v>0</v>
      </c>
      <c r="AK47" s="48">
        <v>0</v>
      </c>
      <c r="AL47" s="48">
        <v>0</v>
      </c>
      <c r="AM47" s="48"/>
      <c r="AN47" s="48"/>
      <c r="AO47" s="48"/>
      <c r="AP47" s="48"/>
      <c r="AQ47" s="48"/>
      <c r="AR47" s="48"/>
    </row>
    <row r="48" spans="1:44" s="3" customFormat="1" outlineLevel="1" x14ac:dyDescent="0.2">
      <c r="A48" s="9" t="s">
        <v>257</v>
      </c>
      <c r="B48" s="48"/>
      <c r="C48" s="48">
        <v>0</v>
      </c>
      <c r="D48" s="48">
        <v>0</v>
      </c>
      <c r="E48" s="48">
        <v>0</v>
      </c>
      <c r="F48" s="48">
        <v>0</v>
      </c>
      <c r="G48" s="48">
        <v>0</v>
      </c>
      <c r="H48" s="48">
        <v>0</v>
      </c>
      <c r="I48" s="48">
        <v>83.4</v>
      </c>
      <c r="J48" s="48">
        <v>83.4</v>
      </c>
      <c r="K48" s="48">
        <v>17.899999999999999</v>
      </c>
      <c r="L48" s="48">
        <v>35</v>
      </c>
      <c r="M48" s="48">
        <v>52.5</v>
      </c>
      <c r="N48" s="48">
        <v>70</v>
      </c>
      <c r="O48" s="48"/>
      <c r="P48" s="48"/>
      <c r="Q48" s="48"/>
      <c r="R48" s="48"/>
      <c r="S48" s="48"/>
      <c r="T48" s="48"/>
      <c r="U48" s="48"/>
      <c r="V48" s="48"/>
      <c r="W48" s="48"/>
      <c r="X48" s="48"/>
      <c r="Y48" s="48"/>
      <c r="Z48" s="48"/>
      <c r="AA48" s="48"/>
      <c r="AB48" s="48"/>
      <c r="AC48" s="48"/>
      <c r="AD48" s="48"/>
      <c r="AE48" s="48">
        <v>0</v>
      </c>
      <c r="AF48" s="48">
        <v>0</v>
      </c>
      <c r="AG48" s="48">
        <v>0</v>
      </c>
      <c r="AH48" s="48">
        <v>0</v>
      </c>
      <c r="AI48" s="48">
        <v>0</v>
      </c>
      <c r="AJ48" s="48">
        <v>0</v>
      </c>
      <c r="AK48" s="48">
        <v>0</v>
      </c>
      <c r="AL48" s="48">
        <v>0</v>
      </c>
      <c r="AM48" s="48"/>
      <c r="AN48" s="48"/>
      <c r="AO48" s="48"/>
      <c r="AP48" s="48"/>
      <c r="AQ48" s="48"/>
      <c r="AR48" s="48"/>
    </row>
    <row r="49" spans="1:44" s="3" customFormat="1" outlineLevel="1" x14ac:dyDescent="0.2">
      <c r="A49" s="9" t="s">
        <v>258</v>
      </c>
      <c r="B49" s="48"/>
      <c r="C49" s="48">
        <v>0</v>
      </c>
      <c r="D49" s="48">
        <v>0</v>
      </c>
      <c r="E49" s="48">
        <v>0</v>
      </c>
      <c r="F49" s="48">
        <v>0</v>
      </c>
      <c r="G49" s="48">
        <v>38.700000000000003</v>
      </c>
      <c r="H49" s="48">
        <v>38.700000000000003</v>
      </c>
      <c r="I49" s="48">
        <v>38.700000000000003</v>
      </c>
      <c r="J49" s="48">
        <v>38.700000000000003</v>
      </c>
      <c r="K49" s="48">
        <v>0</v>
      </c>
      <c r="L49" s="48">
        <v>0</v>
      </c>
      <c r="M49" s="48">
        <v>0</v>
      </c>
      <c r="N49" s="48">
        <v>0</v>
      </c>
      <c r="O49" s="48"/>
      <c r="P49" s="48"/>
      <c r="Q49" s="48"/>
      <c r="R49" s="48"/>
      <c r="S49" s="48"/>
      <c r="T49" s="48"/>
      <c r="U49" s="48"/>
      <c r="V49" s="48"/>
      <c r="W49" s="48"/>
      <c r="X49" s="48"/>
      <c r="Y49" s="48"/>
      <c r="Z49" s="48"/>
      <c r="AA49" s="48"/>
      <c r="AB49" s="48"/>
      <c r="AC49" s="48"/>
      <c r="AD49" s="48"/>
      <c r="AE49" s="48">
        <v>0</v>
      </c>
      <c r="AF49" s="48">
        <v>0</v>
      </c>
      <c r="AG49" s="48">
        <v>0</v>
      </c>
      <c r="AH49" s="48">
        <v>0</v>
      </c>
      <c r="AI49" s="48">
        <v>0</v>
      </c>
      <c r="AJ49" s="48">
        <v>0</v>
      </c>
      <c r="AK49" s="48">
        <v>0</v>
      </c>
      <c r="AL49" s="48">
        <v>0</v>
      </c>
      <c r="AM49" s="48"/>
      <c r="AN49" s="48"/>
      <c r="AO49" s="48"/>
      <c r="AP49" s="48"/>
      <c r="AQ49" s="48"/>
      <c r="AR49" s="48"/>
    </row>
    <row r="50" spans="1:44" s="3" customFormat="1" outlineLevel="1" x14ac:dyDescent="0.2">
      <c r="A50" s="9" t="s">
        <v>259</v>
      </c>
      <c r="B50" s="48"/>
      <c r="C50" s="48">
        <v>0</v>
      </c>
      <c r="D50" s="48">
        <v>0</v>
      </c>
      <c r="E50" s="48">
        <v>0</v>
      </c>
      <c r="F50" s="48">
        <v>0</v>
      </c>
      <c r="G50" s="48">
        <v>18.600000000000001</v>
      </c>
      <c r="H50" s="48">
        <v>18.600000000000001</v>
      </c>
      <c r="I50" s="48">
        <v>18.600000000000001</v>
      </c>
      <c r="J50" s="48">
        <v>18.600000000000001</v>
      </c>
      <c r="K50" s="48">
        <v>0</v>
      </c>
      <c r="L50" s="48">
        <v>0</v>
      </c>
      <c r="M50" s="48">
        <v>0</v>
      </c>
      <c r="N50" s="48">
        <v>0</v>
      </c>
      <c r="O50" s="48"/>
      <c r="P50" s="48"/>
      <c r="Q50" s="48"/>
      <c r="R50" s="48"/>
      <c r="S50" s="48"/>
      <c r="T50" s="48"/>
      <c r="U50" s="48"/>
      <c r="V50" s="48"/>
      <c r="W50" s="48"/>
      <c r="X50" s="48"/>
      <c r="Y50" s="48"/>
      <c r="Z50" s="48"/>
      <c r="AA50" s="48"/>
      <c r="AB50" s="48"/>
      <c r="AC50" s="48"/>
      <c r="AD50" s="48"/>
      <c r="AE50" s="48">
        <v>0</v>
      </c>
      <c r="AF50" s="48">
        <v>0</v>
      </c>
      <c r="AG50" s="48">
        <v>0</v>
      </c>
      <c r="AH50" s="48">
        <v>0</v>
      </c>
      <c r="AI50" s="48">
        <v>0</v>
      </c>
      <c r="AJ50" s="48">
        <v>0</v>
      </c>
      <c r="AK50" s="48">
        <v>0</v>
      </c>
      <c r="AL50" s="48">
        <v>0</v>
      </c>
      <c r="AM50" s="48"/>
      <c r="AN50" s="48"/>
      <c r="AO50" s="48"/>
      <c r="AP50" s="48"/>
      <c r="AQ50" s="48"/>
      <c r="AR50" s="48"/>
    </row>
    <row r="51" spans="1:44" s="3" customFormat="1" outlineLevel="1" x14ac:dyDescent="0.2">
      <c r="A51" s="9" t="s">
        <v>260</v>
      </c>
      <c r="B51" s="48"/>
      <c r="C51" s="48">
        <v>0</v>
      </c>
      <c r="D51" s="48">
        <v>4.8</v>
      </c>
      <c r="E51" s="48">
        <v>5.7</v>
      </c>
      <c r="F51" s="48">
        <v>0</v>
      </c>
      <c r="G51" s="48">
        <v>0</v>
      </c>
      <c r="H51" s="48">
        <v>0</v>
      </c>
      <c r="I51" s="48">
        <v>0</v>
      </c>
      <c r="J51" s="48">
        <v>0</v>
      </c>
      <c r="K51" s="48">
        <v>0.60000000000000009</v>
      </c>
      <c r="L51" s="48">
        <v>0</v>
      </c>
      <c r="M51" s="48">
        <v>0</v>
      </c>
      <c r="N51" s="48">
        <v>0</v>
      </c>
      <c r="O51" s="48"/>
      <c r="P51" s="48"/>
      <c r="Q51" s="48"/>
      <c r="R51" s="48"/>
      <c r="S51" s="48"/>
      <c r="T51" s="48"/>
      <c r="U51" s="48"/>
      <c r="V51" s="48"/>
      <c r="W51" s="48"/>
      <c r="X51" s="48"/>
      <c r="Y51" s="48"/>
      <c r="Z51" s="48"/>
      <c r="AA51" s="48"/>
      <c r="AB51" s="48"/>
      <c r="AC51" s="48"/>
      <c r="AD51" s="48"/>
      <c r="AE51" s="48">
        <v>0</v>
      </c>
      <c r="AF51" s="48">
        <v>0</v>
      </c>
      <c r="AG51" s="48">
        <v>0</v>
      </c>
      <c r="AH51" s="48">
        <v>0</v>
      </c>
      <c r="AI51" s="48">
        <v>0</v>
      </c>
      <c r="AJ51" s="48">
        <v>0</v>
      </c>
      <c r="AK51" s="48">
        <v>0</v>
      </c>
      <c r="AL51" s="48">
        <v>0</v>
      </c>
      <c r="AM51" s="48"/>
      <c r="AN51" s="48"/>
      <c r="AO51" s="48"/>
      <c r="AP51" s="48"/>
      <c r="AQ51" s="48"/>
      <c r="AR51" s="48"/>
    </row>
    <row r="52" spans="1:44" s="3" customFormat="1" outlineLevel="1" x14ac:dyDescent="0.2">
      <c r="A52" s="9" t="s">
        <v>261</v>
      </c>
      <c r="B52" s="48"/>
      <c r="C52" s="48">
        <v>0</v>
      </c>
      <c r="D52" s="48">
        <v>0</v>
      </c>
      <c r="E52" s="48">
        <v>0</v>
      </c>
      <c r="F52" s="48">
        <v>0</v>
      </c>
      <c r="G52" s="48">
        <v>1.7</v>
      </c>
      <c r="H52" s="48">
        <v>0</v>
      </c>
      <c r="I52" s="48">
        <v>0</v>
      </c>
      <c r="J52" s="48">
        <v>0</v>
      </c>
      <c r="K52" s="48">
        <v>0</v>
      </c>
      <c r="L52" s="48">
        <v>0</v>
      </c>
      <c r="M52" s="48">
        <v>0</v>
      </c>
      <c r="N52" s="48">
        <v>0</v>
      </c>
      <c r="O52" s="48"/>
      <c r="P52" s="48"/>
      <c r="Q52" s="48"/>
      <c r="R52" s="48"/>
      <c r="S52" s="48"/>
      <c r="T52" s="48"/>
      <c r="U52" s="48"/>
      <c r="V52" s="48"/>
      <c r="W52" s="48"/>
      <c r="X52" s="48"/>
      <c r="Y52" s="48"/>
      <c r="Z52" s="48"/>
      <c r="AA52" s="48"/>
      <c r="AB52" s="48"/>
      <c r="AC52" s="48"/>
      <c r="AD52" s="48"/>
      <c r="AE52" s="48">
        <v>0</v>
      </c>
      <c r="AF52" s="48">
        <v>0</v>
      </c>
      <c r="AG52" s="48">
        <v>0</v>
      </c>
      <c r="AH52" s="48">
        <v>0</v>
      </c>
      <c r="AI52" s="48">
        <v>0</v>
      </c>
      <c r="AJ52" s="48">
        <v>0</v>
      </c>
      <c r="AK52" s="48">
        <v>0</v>
      </c>
      <c r="AL52" s="48">
        <v>0</v>
      </c>
      <c r="AM52" s="48"/>
      <c r="AN52" s="48"/>
      <c r="AO52" s="48"/>
      <c r="AP52" s="48"/>
      <c r="AQ52" s="48"/>
      <c r="AR52" s="48"/>
    </row>
    <row r="53" spans="1:44" s="3" customFormat="1" outlineLevel="1" x14ac:dyDescent="0.2">
      <c r="A53" s="9" t="s">
        <v>262</v>
      </c>
      <c r="B53" s="48"/>
      <c r="C53" s="48">
        <v>8.1999999999999993</v>
      </c>
      <c r="D53" s="48">
        <v>16.399999999999999</v>
      </c>
      <c r="E53" s="48">
        <v>20.100000000000001</v>
      </c>
      <c r="F53" s="48">
        <v>22.7</v>
      </c>
      <c r="G53" s="48">
        <v>5.4</v>
      </c>
      <c r="H53" s="48">
        <v>10.4</v>
      </c>
      <c r="I53" s="48">
        <v>15.3</v>
      </c>
      <c r="J53" s="48">
        <v>18.5</v>
      </c>
      <c r="K53" s="48">
        <v>3.2</v>
      </c>
      <c r="L53" s="48">
        <v>5.3</v>
      </c>
      <c r="M53" s="48">
        <v>9.5</v>
      </c>
      <c r="N53" s="48">
        <v>12.8</v>
      </c>
      <c r="O53" s="48"/>
      <c r="P53" s="48"/>
      <c r="Q53" s="48"/>
      <c r="R53" s="48"/>
      <c r="S53" s="48"/>
      <c r="T53" s="48"/>
      <c r="U53" s="48"/>
      <c r="V53" s="48"/>
      <c r="W53" s="48">
        <v>1.5</v>
      </c>
      <c r="X53" s="48">
        <v>3</v>
      </c>
      <c r="Y53" s="48">
        <v>4.5</v>
      </c>
      <c r="Z53" s="48"/>
      <c r="AA53" s="48"/>
      <c r="AB53" s="48"/>
      <c r="AC53" s="48"/>
      <c r="AD53" s="48"/>
      <c r="AE53" s="48">
        <v>0</v>
      </c>
      <c r="AF53" s="48">
        <v>0</v>
      </c>
      <c r="AG53" s="48">
        <v>0</v>
      </c>
      <c r="AH53" s="48">
        <v>0</v>
      </c>
      <c r="AI53" s="48">
        <v>0</v>
      </c>
      <c r="AJ53" s="48">
        <v>0</v>
      </c>
      <c r="AK53" s="48">
        <v>0</v>
      </c>
      <c r="AL53" s="48">
        <v>0</v>
      </c>
      <c r="AM53" s="48"/>
      <c r="AN53" s="48"/>
      <c r="AO53" s="48"/>
      <c r="AP53" s="48"/>
      <c r="AQ53" s="48"/>
      <c r="AR53" s="48"/>
    </row>
    <row r="54" spans="1:44" s="3" customFormat="1" outlineLevel="1" x14ac:dyDescent="0.2">
      <c r="A54" s="9" t="s">
        <v>314</v>
      </c>
      <c r="B54" s="48"/>
      <c r="C54" s="48">
        <v>0</v>
      </c>
      <c r="D54" s="48">
        <v>0</v>
      </c>
      <c r="E54" s="48">
        <v>0</v>
      </c>
      <c r="F54" s="48">
        <v>0</v>
      </c>
      <c r="G54" s="48">
        <v>0</v>
      </c>
      <c r="H54" s="48">
        <v>0</v>
      </c>
      <c r="I54" s="48">
        <v>0</v>
      </c>
      <c r="J54" s="48">
        <v>0</v>
      </c>
      <c r="K54" s="48">
        <v>0</v>
      </c>
      <c r="L54" s="48">
        <v>0</v>
      </c>
      <c r="M54" s="48">
        <v>0</v>
      </c>
      <c r="N54" s="48">
        <v>0</v>
      </c>
      <c r="O54" s="48"/>
      <c r="P54" s="48"/>
      <c r="Q54" s="48"/>
      <c r="R54" s="48"/>
      <c r="S54" s="48"/>
      <c r="T54" s="48"/>
      <c r="U54" s="48"/>
      <c r="V54" s="48"/>
      <c r="W54" s="48">
        <v>24.4</v>
      </c>
      <c r="X54" s="48">
        <v>137.4</v>
      </c>
      <c r="Y54" s="48">
        <v>140.19999999999999</v>
      </c>
      <c r="Z54" s="48">
        <v>117.5</v>
      </c>
      <c r="AA54" s="48"/>
      <c r="AB54" s="48"/>
      <c r="AC54" s="48"/>
      <c r="AD54" s="48"/>
      <c r="AE54" s="48">
        <v>0</v>
      </c>
      <c r="AF54" s="48">
        <v>0</v>
      </c>
      <c r="AG54" s="48">
        <v>0</v>
      </c>
      <c r="AH54" s="48">
        <v>0</v>
      </c>
      <c r="AI54" s="48">
        <v>0</v>
      </c>
      <c r="AJ54" s="48">
        <v>0</v>
      </c>
      <c r="AK54" s="48">
        <v>0</v>
      </c>
      <c r="AL54" s="48">
        <v>0</v>
      </c>
      <c r="AM54" s="48"/>
      <c r="AN54" s="48"/>
      <c r="AO54" s="48"/>
      <c r="AP54" s="48"/>
      <c r="AQ54" s="48"/>
      <c r="AR54" s="48"/>
    </row>
    <row r="55" spans="1:44" s="3" customFormat="1" outlineLevel="1" x14ac:dyDescent="0.2">
      <c r="A55" s="9" t="s">
        <v>318</v>
      </c>
      <c r="B55" s="48"/>
      <c r="C55" s="48">
        <v>0</v>
      </c>
      <c r="D55" s="48">
        <v>0</v>
      </c>
      <c r="E55" s="48">
        <v>0</v>
      </c>
      <c r="F55" s="48">
        <v>0</v>
      </c>
      <c r="G55" s="48">
        <v>0</v>
      </c>
      <c r="H55" s="48">
        <v>0</v>
      </c>
      <c r="I55" s="48">
        <v>0</v>
      </c>
      <c r="J55" s="48">
        <v>0</v>
      </c>
      <c r="K55" s="48">
        <v>0</v>
      </c>
      <c r="L55" s="48">
        <v>0</v>
      </c>
      <c r="M55" s="48">
        <v>0</v>
      </c>
      <c r="N55" s="48">
        <v>0</v>
      </c>
      <c r="O55" s="48"/>
      <c r="P55" s="48"/>
      <c r="Q55" s="48"/>
      <c r="R55" s="48"/>
      <c r="S55" s="48"/>
      <c r="T55" s="48"/>
      <c r="U55" s="48"/>
      <c r="V55" s="48"/>
      <c r="W55" s="48"/>
      <c r="X55" s="48"/>
      <c r="Y55" s="48"/>
      <c r="Z55" s="48"/>
      <c r="AA55" s="48">
        <v>218.3</v>
      </c>
      <c r="AB55" s="48">
        <v>218.3</v>
      </c>
      <c r="AC55" s="48">
        <v>218.3</v>
      </c>
      <c r="AD55" s="48">
        <v>218.3</v>
      </c>
      <c r="AE55" s="48">
        <v>0</v>
      </c>
      <c r="AF55" s="48">
        <v>0</v>
      </c>
      <c r="AG55" s="48">
        <v>0</v>
      </c>
      <c r="AH55" s="48">
        <v>0</v>
      </c>
      <c r="AI55" s="48">
        <v>0</v>
      </c>
      <c r="AJ55" s="48">
        <v>0</v>
      </c>
      <c r="AK55" s="48">
        <v>0</v>
      </c>
      <c r="AL55" s="48">
        <v>0</v>
      </c>
      <c r="AM55" s="48"/>
      <c r="AN55" s="48"/>
      <c r="AO55" s="48"/>
      <c r="AP55" s="48"/>
      <c r="AQ55" s="48"/>
      <c r="AR55" s="48"/>
    </row>
    <row r="56" spans="1:44" s="3" customFormat="1" outlineLevel="1" x14ac:dyDescent="0.2">
      <c r="A56" s="9" t="s">
        <v>397</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v>0</v>
      </c>
      <c r="AF56" s="48">
        <v>0</v>
      </c>
      <c r="AG56" s="48">
        <v>0</v>
      </c>
      <c r="AH56" s="48">
        <v>17.3</v>
      </c>
      <c r="AI56" s="48">
        <v>0</v>
      </c>
      <c r="AJ56" s="48">
        <v>0</v>
      </c>
      <c r="AK56" s="48">
        <v>0</v>
      </c>
      <c r="AL56" s="48">
        <v>0</v>
      </c>
      <c r="AM56" s="48"/>
      <c r="AN56" s="48"/>
      <c r="AO56" s="48"/>
      <c r="AP56" s="48"/>
      <c r="AQ56" s="48"/>
      <c r="AR56" s="48"/>
    </row>
    <row r="57" spans="1:44" s="3" customFormat="1" outlineLevel="1" x14ac:dyDescent="0.2">
      <c r="A57" s="9" t="s">
        <v>263</v>
      </c>
      <c r="B57" s="48"/>
      <c r="C57" s="48">
        <v>11.7</v>
      </c>
      <c r="D57" s="48">
        <v>19.399999999999999</v>
      </c>
      <c r="E57" s="48">
        <v>29.6</v>
      </c>
      <c r="F57" s="48">
        <v>36.200000000000003</v>
      </c>
      <c r="G57" s="48">
        <v>7.9</v>
      </c>
      <c r="H57" s="48">
        <v>17.899999999999999</v>
      </c>
      <c r="I57" s="48">
        <v>35.6</v>
      </c>
      <c r="J57" s="48">
        <v>55.9</v>
      </c>
      <c r="K57" s="48">
        <v>7.6</v>
      </c>
      <c r="L57" s="48">
        <v>12.199999999999996</v>
      </c>
      <c r="M57" s="48">
        <v>26.699999999999989</v>
      </c>
      <c r="N57" s="48">
        <v>38.300000000000011</v>
      </c>
      <c r="O57" s="48"/>
      <c r="P57" s="48"/>
      <c r="Q57" s="48"/>
      <c r="R57" s="48"/>
      <c r="S57" s="48"/>
      <c r="T57" s="48"/>
      <c r="U57" s="48"/>
      <c r="V57" s="48"/>
      <c r="W57" s="48">
        <v>5.6</v>
      </c>
      <c r="X57" s="48">
        <v>33.200000000000003</v>
      </c>
      <c r="Y57" s="48">
        <v>40.700000000000003</v>
      </c>
      <c r="Z57" s="48">
        <v>75.8</v>
      </c>
      <c r="AA57" s="48">
        <v>36.4</v>
      </c>
      <c r="AB57" s="48">
        <v>76.599999999999994</v>
      </c>
      <c r="AC57" s="48">
        <v>107.5</v>
      </c>
      <c r="AD57" s="48">
        <v>116.80000000000001</v>
      </c>
      <c r="AE57" s="48">
        <v>85.8</v>
      </c>
      <c r="AF57" s="48">
        <v>95.5</v>
      </c>
      <c r="AG57" s="48">
        <v>112.7</v>
      </c>
      <c r="AH57" s="48">
        <v>146.80000000000001</v>
      </c>
      <c r="AI57" s="48">
        <v>52.9</v>
      </c>
      <c r="AJ57" s="48">
        <v>216.8</v>
      </c>
      <c r="AK57" s="48">
        <v>253.4</v>
      </c>
      <c r="AL57" s="48">
        <v>412.7</v>
      </c>
      <c r="AM57" s="48"/>
      <c r="AN57" s="48"/>
      <c r="AO57" s="48"/>
      <c r="AP57" s="48"/>
      <c r="AQ57" s="48"/>
      <c r="AR57" s="48"/>
    </row>
    <row r="58" spans="1:44" s="11" customFormat="1" x14ac:dyDescent="0.2">
      <c r="A58" s="11" t="s">
        <v>233</v>
      </c>
      <c r="B58" s="47">
        <v>21547</v>
      </c>
      <c r="C58" s="47">
        <v>5517.5</v>
      </c>
      <c r="D58" s="47">
        <v>11820.7</v>
      </c>
      <c r="E58" s="47">
        <v>18101.599999999999</v>
      </c>
      <c r="F58" s="47">
        <v>24606</v>
      </c>
      <c r="G58" s="47">
        <v>6510.4</v>
      </c>
      <c r="H58" s="47">
        <v>13263.7</v>
      </c>
      <c r="I58" s="47">
        <v>20570.599999999999</v>
      </c>
      <c r="J58" s="47">
        <v>30394</v>
      </c>
      <c r="K58" s="47">
        <v>11872.2</v>
      </c>
      <c r="L58" s="47">
        <v>22048.799999999999</v>
      </c>
      <c r="M58" s="47">
        <v>33218.9</v>
      </c>
      <c r="N58" s="47">
        <v>45990</v>
      </c>
      <c r="O58" s="47">
        <v>11739</v>
      </c>
      <c r="P58" s="47">
        <v>22546.6</v>
      </c>
      <c r="Q58" s="47">
        <v>33331</v>
      </c>
      <c r="R58" s="47">
        <v>43567.199999999997</v>
      </c>
      <c r="S58" s="47">
        <v>9469.6</v>
      </c>
      <c r="T58" s="47">
        <v>19290.3</v>
      </c>
      <c r="U58" s="47">
        <v>28947.5</v>
      </c>
      <c r="V58" s="47">
        <v>38538.9</v>
      </c>
      <c r="W58" s="47">
        <v>9870.7999999999993</v>
      </c>
      <c r="X58" s="47">
        <v>20050.8</v>
      </c>
      <c r="Y58" s="47">
        <v>29873.4</v>
      </c>
      <c r="Z58" s="47">
        <v>39901.4</v>
      </c>
      <c r="AA58" s="47">
        <v>10283.1</v>
      </c>
      <c r="AB58" s="47">
        <v>21383.1</v>
      </c>
      <c r="AC58" s="47">
        <v>32047.1</v>
      </c>
      <c r="AD58" s="47">
        <v>43229.5</v>
      </c>
      <c r="AE58" s="47">
        <v>11988.400000000067</v>
      </c>
      <c r="AF58" s="47">
        <v>24016</v>
      </c>
      <c r="AG58" s="47">
        <v>35324.199999999997</v>
      </c>
      <c r="AH58" s="47">
        <v>48591</v>
      </c>
      <c r="AI58" s="47">
        <v>12856.4</v>
      </c>
      <c r="AJ58" s="47">
        <v>26052.2</v>
      </c>
      <c r="AK58" s="47">
        <v>39414.6</v>
      </c>
      <c r="AL58" s="47">
        <v>54868.9</v>
      </c>
      <c r="AM58" s="47">
        <v>21721.1</v>
      </c>
      <c r="AN58" s="47">
        <v>41628.699999999997</v>
      </c>
      <c r="AO58" s="47"/>
      <c r="AP58" s="47">
        <v>83495.3</v>
      </c>
      <c r="AQ58" s="47">
        <v>23211.1</v>
      </c>
      <c r="AR58" s="47">
        <v>44107.199999999997</v>
      </c>
    </row>
    <row r="59" spans="1:44" s="3" customFormat="1"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row>
    <row r="60" spans="1:44" s="3" customFormat="1" x14ac:dyDescent="0.2">
      <c r="A60" s="3" t="s">
        <v>310</v>
      </c>
      <c r="B60" s="46">
        <v>-4582.3999999999996</v>
      </c>
      <c r="C60" s="46">
        <v>-1037.8</v>
      </c>
      <c r="D60" s="46">
        <v>-2163.3000000000002</v>
      </c>
      <c r="E60" s="46">
        <v>-3408.9</v>
      </c>
      <c r="F60" s="46">
        <v>-5030</v>
      </c>
      <c r="G60" s="46">
        <v>-1229</v>
      </c>
      <c r="H60" s="46">
        <v>-2307</v>
      </c>
      <c r="I60" s="46">
        <v>-3332</v>
      </c>
      <c r="J60" s="46">
        <v>-4978.5</v>
      </c>
      <c r="K60" s="46">
        <v>-1412.3</v>
      </c>
      <c r="L60" s="46">
        <v>-2685.9999999999986</v>
      </c>
      <c r="M60" s="46">
        <v>-3853.4000000000005</v>
      </c>
      <c r="N60" s="46">
        <v>-5488.7000000000007</v>
      </c>
      <c r="O60" s="46">
        <v>-1438.2</v>
      </c>
      <c r="P60" s="46">
        <v>-2963.4000000000005</v>
      </c>
      <c r="Q60" s="46">
        <v>-4511.1000000000004</v>
      </c>
      <c r="R60" s="46">
        <v>-6312.3000000000011</v>
      </c>
      <c r="S60" s="46">
        <v>-1679.2</v>
      </c>
      <c r="T60" s="46">
        <v>-3415.4</v>
      </c>
      <c r="U60" s="46">
        <v>-5246.1</v>
      </c>
      <c r="V60" s="46">
        <v>-7278.9</v>
      </c>
      <c r="W60" s="46">
        <v>-1820.8</v>
      </c>
      <c r="X60" s="46">
        <v>-3797.1</v>
      </c>
      <c r="Y60" s="46">
        <v>-5750.6</v>
      </c>
      <c r="Z60" s="46">
        <v>-7941.4</v>
      </c>
      <c r="AA60" s="46">
        <v>-1981</v>
      </c>
      <c r="AB60" s="46">
        <v>-4057.2</v>
      </c>
      <c r="AC60" s="46">
        <v>-6057</v>
      </c>
      <c r="AD60" s="46">
        <v>-8321.4000000000015</v>
      </c>
      <c r="AE60" s="46">
        <v>-1883.5</v>
      </c>
      <c r="AF60" s="46">
        <v>-3920.6</v>
      </c>
      <c r="AG60" s="46">
        <v>-5969.1</v>
      </c>
      <c r="AH60" s="46">
        <v>-8290.7000000000007</v>
      </c>
      <c r="AI60" s="46">
        <v>-2130</v>
      </c>
      <c r="AJ60" s="46">
        <v>-4652.1000000000004</v>
      </c>
      <c r="AK60" s="46">
        <v>-7244.8</v>
      </c>
      <c r="AL60" s="46">
        <v>-10632.9</v>
      </c>
      <c r="AM60" s="46">
        <v>-3535.9000000000005</v>
      </c>
      <c r="AN60" s="46">
        <v>-6467.5</v>
      </c>
      <c r="AO60" s="46">
        <v>-8961.9000000000015</v>
      </c>
      <c r="AP60" s="46">
        <v>-11860.9</v>
      </c>
      <c r="AQ60" s="46">
        <v>-2711.4</v>
      </c>
      <c r="AR60" s="46">
        <v>-5715.5</v>
      </c>
    </row>
    <row r="61" spans="1:44" s="3" customFormat="1" outlineLevel="1" x14ac:dyDescent="0.2">
      <c r="A61" s="9" t="s">
        <v>265</v>
      </c>
      <c r="B61" s="48">
        <v>-1016.4</v>
      </c>
      <c r="C61" s="48">
        <v>-257.7</v>
      </c>
      <c r="D61" s="48">
        <v>-511</v>
      </c>
      <c r="E61" s="48">
        <v>-779.4</v>
      </c>
      <c r="F61" s="48">
        <v>-1039.8</v>
      </c>
      <c r="G61" s="48">
        <v>-275.60000000000002</v>
      </c>
      <c r="H61" s="48">
        <v>-538.1</v>
      </c>
      <c r="I61" s="48">
        <v>-812.6</v>
      </c>
      <c r="J61" s="48">
        <v>-1094.8</v>
      </c>
      <c r="K61" s="48">
        <v>-295.2</v>
      </c>
      <c r="L61" s="48">
        <v>-586.1</v>
      </c>
      <c r="M61" s="48">
        <v>-879.8</v>
      </c>
      <c r="N61" s="48">
        <v>-1207.2</v>
      </c>
      <c r="O61" s="48">
        <v>-306.5</v>
      </c>
      <c r="P61" s="48">
        <v>-611.4</v>
      </c>
      <c r="Q61" s="48">
        <v>-925.1</v>
      </c>
      <c r="R61" s="48">
        <v>-1262.0999999999999</v>
      </c>
      <c r="S61" s="48">
        <v>-359</v>
      </c>
      <c r="T61" s="48">
        <v>-717.7</v>
      </c>
      <c r="U61" s="48">
        <v>-1093.5999999999999</v>
      </c>
      <c r="V61" s="48">
        <v>-1488.2</v>
      </c>
      <c r="W61" s="48">
        <v>-474.1</v>
      </c>
      <c r="X61" s="48">
        <v>-974.7</v>
      </c>
      <c r="Y61" s="48">
        <v>-1481.8000000000002</v>
      </c>
      <c r="Z61" s="48">
        <v>-1995.6000000000001</v>
      </c>
      <c r="AA61" s="48">
        <v>-523.20000000000005</v>
      </c>
      <c r="AB61" s="48">
        <v>-1074.0999999999999</v>
      </c>
      <c r="AC61" s="48">
        <v>-1644.6999999999998</v>
      </c>
      <c r="AD61" s="48">
        <v>-2346.8000000000002</v>
      </c>
      <c r="AE61" s="48">
        <v>-586</v>
      </c>
      <c r="AF61" s="48">
        <v>-1193.5</v>
      </c>
      <c r="AG61" s="48">
        <v>-1828.2</v>
      </c>
      <c r="AH61" s="48">
        <v>-2472.3000000000002</v>
      </c>
      <c r="AI61" s="48">
        <v>-658.9</v>
      </c>
      <c r="AJ61" s="48">
        <v>-1329.8</v>
      </c>
      <c r="AK61" s="48">
        <v>-2017.4</v>
      </c>
      <c r="AL61" s="48">
        <v>-2717.6</v>
      </c>
      <c r="AM61" s="48">
        <v>-752.8</v>
      </c>
      <c r="AN61" s="48">
        <v>-1523.2</v>
      </c>
      <c r="AO61" s="48">
        <v>-2337.8000000000002</v>
      </c>
      <c r="AP61" s="48">
        <v>-3184.4</v>
      </c>
      <c r="AQ61" s="48">
        <v>-962.8</v>
      </c>
      <c r="AR61" s="48">
        <v>-1936.1</v>
      </c>
    </row>
    <row r="62" spans="1:44" s="3" customFormat="1" outlineLevel="1" x14ac:dyDescent="0.2">
      <c r="A62" s="9" t="s">
        <v>264</v>
      </c>
      <c r="B62" s="48">
        <v>-519.20000000000005</v>
      </c>
      <c r="C62" s="48">
        <v>-133.1</v>
      </c>
      <c r="D62" s="48">
        <v>-268.3</v>
      </c>
      <c r="E62" s="48">
        <v>-402.6</v>
      </c>
      <c r="F62" s="48">
        <v>-529.70000000000005</v>
      </c>
      <c r="G62" s="48">
        <v>-126.4</v>
      </c>
      <c r="H62" s="48">
        <v>-251.9</v>
      </c>
      <c r="I62" s="48">
        <v>-373.2</v>
      </c>
      <c r="J62" s="48">
        <v>-493.2</v>
      </c>
      <c r="K62" s="48">
        <v>-108.8</v>
      </c>
      <c r="L62" s="48">
        <v>-250.5</v>
      </c>
      <c r="M62" s="48">
        <v>-417.1</v>
      </c>
      <c r="N62" s="48">
        <v>-592.5</v>
      </c>
      <c r="O62" s="48">
        <v>-196.7</v>
      </c>
      <c r="P62" s="48">
        <v>-407.3</v>
      </c>
      <c r="Q62" s="48">
        <v>-688.80000000000007</v>
      </c>
      <c r="R62" s="48">
        <v>-1032.2</v>
      </c>
      <c r="S62" s="48">
        <v>-355.4</v>
      </c>
      <c r="T62" s="48">
        <v>-722</v>
      </c>
      <c r="U62" s="48">
        <v>-1091.2</v>
      </c>
      <c r="V62" s="48">
        <v>-1464.3</v>
      </c>
      <c r="W62" s="48">
        <v>-365.7</v>
      </c>
      <c r="X62" s="48">
        <v>-699.5</v>
      </c>
      <c r="Y62" s="48">
        <v>-1016.7</v>
      </c>
      <c r="Z62" s="48">
        <v>-1343.8999999999999</v>
      </c>
      <c r="AA62" s="48">
        <v>-349.6</v>
      </c>
      <c r="AB62" s="48">
        <v>-685</v>
      </c>
      <c r="AC62" s="48">
        <v>-962.4</v>
      </c>
      <c r="AD62" s="48">
        <v>-1200.5</v>
      </c>
      <c r="AE62" s="48">
        <v>-209.7</v>
      </c>
      <c r="AF62" s="48">
        <v>-423.3</v>
      </c>
      <c r="AG62" s="48">
        <v>-641.4</v>
      </c>
      <c r="AH62" s="48">
        <v>-876.5</v>
      </c>
      <c r="AI62" s="48">
        <v>-232.4</v>
      </c>
      <c r="AJ62" s="48">
        <v>-473.7</v>
      </c>
      <c r="AK62" s="48">
        <v>-705.5</v>
      </c>
      <c r="AL62" s="48">
        <v>-971.9</v>
      </c>
      <c r="AM62" s="48">
        <v>-285.00000000000017</v>
      </c>
      <c r="AN62" s="48">
        <v>-591.30000000000041</v>
      </c>
      <c r="AO62" s="48">
        <v>-887.6</v>
      </c>
      <c r="AP62" s="48">
        <v>-1176</v>
      </c>
      <c r="AQ62" s="48">
        <v>-274</v>
      </c>
      <c r="AR62" s="48">
        <v>-530</v>
      </c>
    </row>
    <row r="63" spans="1:44" s="11" customFormat="1" outlineLevel="1" x14ac:dyDescent="0.2">
      <c r="A63" s="9" t="s">
        <v>266</v>
      </c>
      <c r="B63" s="48">
        <v>-366.5</v>
      </c>
      <c r="C63" s="48">
        <v>-92</v>
      </c>
      <c r="D63" s="48">
        <v>-161.4</v>
      </c>
      <c r="E63" s="48">
        <v>-265.60000000000002</v>
      </c>
      <c r="F63" s="48">
        <v>-384.5</v>
      </c>
      <c r="G63" s="48">
        <v>-108.8</v>
      </c>
      <c r="H63" s="48">
        <v>-229.7</v>
      </c>
      <c r="I63" s="48">
        <v>-343.9</v>
      </c>
      <c r="J63" s="48">
        <v>-507.5</v>
      </c>
      <c r="K63" s="48">
        <v>-132.17600000000002</v>
      </c>
      <c r="L63" s="48">
        <v>-286.29999999999995</v>
      </c>
      <c r="M63" s="48">
        <v>-451.90000000000003</v>
      </c>
      <c r="N63" s="48">
        <v>-683.3</v>
      </c>
      <c r="O63" s="48">
        <v>-236.29999999999998</v>
      </c>
      <c r="P63" s="48">
        <v>-452.8</v>
      </c>
      <c r="Q63" s="48">
        <v>-697.5</v>
      </c>
      <c r="R63" s="48">
        <v>-966</v>
      </c>
      <c r="S63" s="48">
        <v>-283.3</v>
      </c>
      <c r="T63" s="48">
        <v>-555.79999999999995</v>
      </c>
      <c r="U63" s="48">
        <v>-812</v>
      </c>
      <c r="V63" s="48">
        <v>-1120.0999999999999</v>
      </c>
      <c r="W63" s="48">
        <v>-275.10000000000002</v>
      </c>
      <c r="X63" s="48">
        <v>-563.79999999999995</v>
      </c>
      <c r="Y63" s="48">
        <v>-860.8</v>
      </c>
      <c r="Z63" s="48">
        <v>-1205.4999999999998</v>
      </c>
      <c r="AA63" s="48">
        <v>-332.1</v>
      </c>
      <c r="AB63" s="48">
        <v>-683.8</v>
      </c>
      <c r="AC63" s="48">
        <v>-1018.9</v>
      </c>
      <c r="AD63" s="48">
        <v>-1381.4</v>
      </c>
      <c r="AE63" s="48">
        <v>-373.40000000000003</v>
      </c>
      <c r="AF63" s="48">
        <v>-735.9</v>
      </c>
      <c r="AG63" s="48">
        <v>-1121.0999999999999</v>
      </c>
      <c r="AH63" s="48">
        <v>-1589.7</v>
      </c>
      <c r="AI63" s="48">
        <v>-423.7</v>
      </c>
      <c r="AJ63" s="48">
        <v>-889.5</v>
      </c>
      <c r="AK63" s="48">
        <v>-1353.3</v>
      </c>
      <c r="AL63" s="48">
        <v>-1912.1</v>
      </c>
      <c r="AM63" s="48">
        <v>-559.6</v>
      </c>
      <c r="AN63" s="48">
        <v>-1039</v>
      </c>
      <c r="AO63" s="48">
        <v>-1432.5</v>
      </c>
      <c r="AP63" s="48">
        <v>-1779.9</v>
      </c>
      <c r="AQ63" s="48">
        <v>-333.3</v>
      </c>
      <c r="AR63" s="48">
        <v>-710.6</v>
      </c>
    </row>
    <row r="64" spans="1:44" s="3" customFormat="1" outlineLevel="1" x14ac:dyDescent="0.2">
      <c r="A64" s="9" t="s">
        <v>267</v>
      </c>
      <c r="B64" s="48">
        <v>-337.3</v>
      </c>
      <c r="C64" s="48">
        <v>-105.8</v>
      </c>
      <c r="D64" s="48">
        <v>-296.39999999999998</v>
      </c>
      <c r="E64" s="48">
        <v>-436.8</v>
      </c>
      <c r="F64" s="48">
        <v>-622.79999999999995</v>
      </c>
      <c r="G64" s="48">
        <v>-85.7</v>
      </c>
      <c r="H64" s="48">
        <v>-201.1</v>
      </c>
      <c r="I64" s="48">
        <v>-307</v>
      </c>
      <c r="J64" s="48">
        <v>-429.5</v>
      </c>
      <c r="K64" s="48">
        <v>-116.4</v>
      </c>
      <c r="L64" s="48">
        <v>-228.89999999999998</v>
      </c>
      <c r="M64" s="48">
        <v>-325.5</v>
      </c>
      <c r="N64" s="48">
        <v>-450.79999999999995</v>
      </c>
      <c r="O64" s="48">
        <v>-102.19999999999999</v>
      </c>
      <c r="P64" s="48">
        <v>-220.2</v>
      </c>
      <c r="Q64" s="48">
        <v>-331.8</v>
      </c>
      <c r="R64" s="48">
        <v>-476.1</v>
      </c>
      <c r="S64" s="48">
        <v>-118.9</v>
      </c>
      <c r="T64" s="48">
        <v>-254.6</v>
      </c>
      <c r="U64" s="48">
        <v>-374.5</v>
      </c>
      <c r="V64" s="48">
        <v>-540</v>
      </c>
      <c r="W64" s="48">
        <v>-119.7</v>
      </c>
      <c r="X64" s="48">
        <v>-257.7</v>
      </c>
      <c r="Y64" s="48">
        <v>-394.2</v>
      </c>
      <c r="Z64" s="48">
        <v>-554.30000000000007</v>
      </c>
      <c r="AA64" s="48">
        <v>-132.30000000000001</v>
      </c>
      <c r="AB64" s="48">
        <v>-279.39999999999998</v>
      </c>
      <c r="AC64" s="48">
        <v>-425.29999999999995</v>
      </c>
      <c r="AD64" s="48">
        <v>-603.9</v>
      </c>
      <c r="AE64" s="48">
        <v>-133.1</v>
      </c>
      <c r="AF64" s="48">
        <v>-288.2</v>
      </c>
      <c r="AG64" s="48">
        <v>-474.9</v>
      </c>
      <c r="AH64" s="48">
        <v>-647.5</v>
      </c>
      <c r="AI64" s="48">
        <v>-157.9</v>
      </c>
      <c r="AJ64" s="48">
        <v>-333.8</v>
      </c>
      <c r="AK64" s="48">
        <v>-496.3</v>
      </c>
      <c r="AL64" s="48">
        <v>-787.8</v>
      </c>
      <c r="AM64" s="48">
        <v>-313.3</v>
      </c>
      <c r="AN64" s="48">
        <v>-590.69999999999982</v>
      </c>
      <c r="AO64" s="48">
        <v>-797.50000000000011</v>
      </c>
      <c r="AP64" s="48">
        <v>-951.2</v>
      </c>
      <c r="AQ64" s="48">
        <v>-182.6</v>
      </c>
      <c r="AR64" s="48">
        <v>-348.4</v>
      </c>
    </row>
    <row r="65" spans="1:44" s="3" customFormat="1" outlineLevel="1" x14ac:dyDescent="0.2">
      <c r="A65" s="9" t="s">
        <v>268</v>
      </c>
      <c r="B65" s="48">
        <v>-361.7</v>
      </c>
      <c r="C65" s="48">
        <v>-61.9</v>
      </c>
      <c r="D65" s="48">
        <v>-166.7</v>
      </c>
      <c r="E65" s="48">
        <v>-309.2</v>
      </c>
      <c r="F65" s="48">
        <v>-557.1</v>
      </c>
      <c r="G65" s="48">
        <v>-90.9</v>
      </c>
      <c r="H65" s="48">
        <v>-152.5</v>
      </c>
      <c r="I65" s="48">
        <v>-226.1</v>
      </c>
      <c r="J65" s="48">
        <v>-363.4</v>
      </c>
      <c r="K65" s="48">
        <v>-61.9</v>
      </c>
      <c r="L65" s="48">
        <v>-136.1</v>
      </c>
      <c r="M65" s="48">
        <v>-235</v>
      </c>
      <c r="N65" s="48">
        <v>-352.40000000000003</v>
      </c>
      <c r="O65" s="48">
        <v>-116</v>
      </c>
      <c r="P65" s="48">
        <v>-230.29999999999998</v>
      </c>
      <c r="Q65" s="48">
        <v>-344.50000000000006</v>
      </c>
      <c r="R65" s="48">
        <v>-477.09999999999997</v>
      </c>
      <c r="S65" s="48">
        <v>-120.2</v>
      </c>
      <c r="T65" s="48">
        <v>-241.6</v>
      </c>
      <c r="U65" s="48">
        <v>-368</v>
      </c>
      <c r="V65" s="48">
        <v>-522.20000000000005</v>
      </c>
      <c r="W65" s="48">
        <v>-140.1</v>
      </c>
      <c r="X65" s="48">
        <v>-272.89999999999998</v>
      </c>
      <c r="Y65" s="48">
        <v>-376.9</v>
      </c>
      <c r="Z65" s="48">
        <v>-517</v>
      </c>
      <c r="AA65" s="48">
        <v>-155</v>
      </c>
      <c r="AB65" s="48">
        <v>-335.7</v>
      </c>
      <c r="AC65" s="48">
        <v>-507.9</v>
      </c>
      <c r="AD65" s="48">
        <v>-674.6</v>
      </c>
      <c r="AE65" s="48">
        <v>-151.9</v>
      </c>
      <c r="AF65" s="48">
        <v>-274</v>
      </c>
      <c r="AG65" s="48">
        <v>-410.8</v>
      </c>
      <c r="AH65" s="48">
        <v>-572.1</v>
      </c>
      <c r="AI65" s="48">
        <v>-169.8</v>
      </c>
      <c r="AJ65" s="48">
        <v>-362.8</v>
      </c>
      <c r="AK65" s="48">
        <v>-562.5</v>
      </c>
      <c r="AL65" s="48">
        <v>-764.1</v>
      </c>
      <c r="AM65" s="48">
        <v>-131.80000000000001</v>
      </c>
      <c r="AN65" s="48">
        <v>-203.1</v>
      </c>
      <c r="AO65" s="48">
        <v>-300.39999999999998</v>
      </c>
      <c r="AP65" s="48">
        <v>-438.4</v>
      </c>
      <c r="AQ65" s="48">
        <v>-153.19999999999999</v>
      </c>
      <c r="AR65" s="48">
        <v>-326.8</v>
      </c>
    </row>
    <row r="66" spans="1:44" s="3" customFormat="1" outlineLevel="1" x14ac:dyDescent="0.2">
      <c r="A66" s="9" t="s">
        <v>269</v>
      </c>
      <c r="B66" s="48">
        <v>-492.2</v>
      </c>
      <c r="C66" s="48">
        <v>-92.8</v>
      </c>
      <c r="D66" s="48">
        <v>-198.3</v>
      </c>
      <c r="E66" s="48">
        <v>-300.8</v>
      </c>
      <c r="F66" s="48">
        <v>-409</v>
      </c>
      <c r="G66" s="48">
        <v>-102.8</v>
      </c>
      <c r="H66" s="48">
        <v>-210.2</v>
      </c>
      <c r="I66" s="48">
        <v>-314.60000000000002</v>
      </c>
      <c r="J66" s="48">
        <v>-435.1</v>
      </c>
      <c r="K66" s="48">
        <v>-137.096</v>
      </c>
      <c r="L66" s="48">
        <v>-262.10000000000002</v>
      </c>
      <c r="M66" s="48">
        <v>-370.3</v>
      </c>
      <c r="N66" s="48">
        <v>-490.4</v>
      </c>
      <c r="O66" s="48">
        <v>-116.4</v>
      </c>
      <c r="P66" s="48">
        <v>-234.2</v>
      </c>
      <c r="Q66" s="48">
        <v>-355.7</v>
      </c>
      <c r="R66" s="48">
        <v>-479.7999999999999</v>
      </c>
      <c r="S66" s="48">
        <v>-113.9</v>
      </c>
      <c r="T66" s="48">
        <v>-228.9</v>
      </c>
      <c r="U66" s="48">
        <v>-339.7</v>
      </c>
      <c r="V66" s="48">
        <v>-475.3</v>
      </c>
      <c r="W66" s="48">
        <v>-112.3</v>
      </c>
      <c r="X66" s="48">
        <v>-229.3</v>
      </c>
      <c r="Y66" s="48">
        <v>-354.70000000000005</v>
      </c>
      <c r="Z66" s="48">
        <v>-484.6</v>
      </c>
      <c r="AA66" s="48">
        <v>-72.900000000000006</v>
      </c>
      <c r="AB66" s="48">
        <v>-149.10000000000002</v>
      </c>
      <c r="AC66" s="48">
        <v>-231.70000000000002</v>
      </c>
      <c r="AD66" s="48">
        <v>-318.39999999999998</v>
      </c>
      <c r="AE66" s="48">
        <v>-77.099999999999994</v>
      </c>
      <c r="AF66" s="48">
        <v>-152.1</v>
      </c>
      <c r="AG66" s="48">
        <v>-240.6</v>
      </c>
      <c r="AH66" s="48">
        <v>-329.3</v>
      </c>
      <c r="AI66" s="48">
        <v>-96.7</v>
      </c>
      <c r="AJ66" s="48">
        <v>-176.4</v>
      </c>
      <c r="AK66" s="48">
        <v>-264.8</v>
      </c>
      <c r="AL66" s="48">
        <v>-337.9</v>
      </c>
      <c r="AM66" s="48">
        <v>-86.100000000000009</v>
      </c>
      <c r="AN66" s="48">
        <v>-164.8</v>
      </c>
      <c r="AO66" s="48">
        <v>-253.40000000000003</v>
      </c>
      <c r="AP66" s="48">
        <v>-350.3</v>
      </c>
      <c r="AQ66" s="48">
        <v>-88.5</v>
      </c>
      <c r="AR66" s="48">
        <v>-172.4</v>
      </c>
    </row>
    <row r="67" spans="1:44" s="11" customFormat="1" outlineLevel="1" x14ac:dyDescent="0.2">
      <c r="A67" s="9" t="s">
        <v>270</v>
      </c>
      <c r="B67" s="48">
        <v>-826</v>
      </c>
      <c r="C67" s="48">
        <v>-192.6</v>
      </c>
      <c r="D67" s="48">
        <v>-325.8</v>
      </c>
      <c r="E67" s="48">
        <v>-481.1</v>
      </c>
      <c r="F67" s="48">
        <v>-570.70000000000005</v>
      </c>
      <c r="G67" s="48">
        <v>-124.90000000000003</v>
      </c>
      <c r="H67" s="48">
        <v>-231.6</v>
      </c>
      <c r="I67" s="48">
        <v>-217.6</v>
      </c>
      <c r="J67" s="48">
        <v>-337.1</v>
      </c>
      <c r="K67" s="48">
        <v>-78.657999999999987</v>
      </c>
      <c r="L67" s="48">
        <v>-169.59999999999997</v>
      </c>
      <c r="M67" s="48">
        <v>-242.89999999999995</v>
      </c>
      <c r="N67" s="48">
        <v>-357.8</v>
      </c>
      <c r="O67" s="48">
        <v>-69.000000000000028</v>
      </c>
      <c r="P67" s="48">
        <v>-145.19999999999993</v>
      </c>
      <c r="Q67" s="48">
        <v>-236.40000000000006</v>
      </c>
      <c r="R67" s="48">
        <v>-317.5000000000004</v>
      </c>
      <c r="S67" s="48">
        <v>-83.3</v>
      </c>
      <c r="T67" s="48">
        <v>-190.7</v>
      </c>
      <c r="U67" s="48">
        <v>-324.3</v>
      </c>
      <c r="V67" s="48">
        <v>-426.3</v>
      </c>
      <c r="W67" s="48">
        <v>-101.1</v>
      </c>
      <c r="X67" s="48">
        <v>-248.7</v>
      </c>
      <c r="Y67" s="48">
        <v>-407.7</v>
      </c>
      <c r="Z67" s="48">
        <v>-572.59999999999991</v>
      </c>
      <c r="AA67" s="48">
        <v>-155.5</v>
      </c>
      <c r="AB67" s="48">
        <v>-256</v>
      </c>
      <c r="AC67" s="48">
        <v>-374.6</v>
      </c>
      <c r="AD67" s="48">
        <v>-538.4</v>
      </c>
      <c r="AE67" s="48">
        <v>-107.5</v>
      </c>
      <c r="AF67" s="48">
        <v>-220</v>
      </c>
      <c r="AG67" s="48">
        <v>-313.10000000000002</v>
      </c>
      <c r="AH67" s="48">
        <v>-465.6</v>
      </c>
      <c r="AI67" s="48">
        <v>-117.4</v>
      </c>
      <c r="AJ67" s="48">
        <v>-350</v>
      </c>
      <c r="AK67" s="48">
        <v>-610.1</v>
      </c>
      <c r="AL67" s="48">
        <v>-629.6</v>
      </c>
      <c r="AM67" s="48">
        <v>-199.70000000000005</v>
      </c>
      <c r="AN67" s="48">
        <v>-352.6</v>
      </c>
      <c r="AO67" s="48">
        <v>-539.90000000000009</v>
      </c>
      <c r="AP67" s="48">
        <v>-808</v>
      </c>
      <c r="AQ67" s="48">
        <v>-239.1</v>
      </c>
      <c r="AR67" s="48">
        <v>-452.1</v>
      </c>
    </row>
    <row r="68" spans="1:44" s="3" customFormat="1" outlineLevel="1" x14ac:dyDescent="0.2">
      <c r="A68" s="9" t="s">
        <v>272</v>
      </c>
      <c r="B68" s="48">
        <v>-273.5</v>
      </c>
      <c r="C68" s="48">
        <v>-48.4</v>
      </c>
      <c r="D68" s="48">
        <v>-144.30000000000001</v>
      </c>
      <c r="E68" s="48">
        <v>-191.3</v>
      </c>
      <c r="F68" s="48">
        <v>-265.10000000000002</v>
      </c>
      <c r="G68" s="48">
        <v>-59</v>
      </c>
      <c r="H68" s="48">
        <v>-132.30000000000001</v>
      </c>
      <c r="I68" s="48">
        <v>-195.7</v>
      </c>
      <c r="J68" s="48">
        <v>-309.39999999999998</v>
      </c>
      <c r="K68" s="48">
        <v>-82.304000000000002</v>
      </c>
      <c r="L68" s="48">
        <v>-138.50000000000003</v>
      </c>
      <c r="M68" s="48">
        <v>-176.39999999999998</v>
      </c>
      <c r="N68" s="48">
        <v>-322.89999999999998</v>
      </c>
      <c r="O68" s="48">
        <v>-56.499999999999993</v>
      </c>
      <c r="P68" s="48">
        <v>-214.5</v>
      </c>
      <c r="Q68" s="48">
        <v>-275.20000000000005</v>
      </c>
      <c r="R68" s="48">
        <v>-407.4</v>
      </c>
      <c r="S68" s="48">
        <v>-46.5</v>
      </c>
      <c r="T68" s="48">
        <v>-101.4</v>
      </c>
      <c r="U68" s="48">
        <v>-184.5</v>
      </c>
      <c r="V68" s="48">
        <v>-330.8</v>
      </c>
      <c r="W68" s="48">
        <v>-41.5</v>
      </c>
      <c r="X68" s="48">
        <v>-128.9</v>
      </c>
      <c r="Y68" s="48">
        <v>-236.60000000000002</v>
      </c>
      <c r="Z68" s="48">
        <v>-376.09999999999997</v>
      </c>
      <c r="AA68" s="48">
        <v>-45.3</v>
      </c>
      <c r="AB68" s="48">
        <v>-152.5</v>
      </c>
      <c r="AC68" s="48">
        <v>-204</v>
      </c>
      <c r="AD68" s="48">
        <v>-329.99999999999994</v>
      </c>
      <c r="AE68" s="48">
        <v>-45.800000000000004</v>
      </c>
      <c r="AF68" s="48">
        <v>-69.5</v>
      </c>
      <c r="AG68" s="48">
        <v>-111.9</v>
      </c>
      <c r="AH68" s="48">
        <v>-202.7</v>
      </c>
      <c r="AI68" s="48">
        <v>-27.7</v>
      </c>
      <c r="AJ68" s="48">
        <v>-167.5</v>
      </c>
      <c r="AK68" s="48">
        <v>-264.60000000000002</v>
      </c>
      <c r="AL68" s="48">
        <v>-835.5</v>
      </c>
      <c r="AM68" s="48">
        <v>-797.89999999999986</v>
      </c>
      <c r="AN68" s="48">
        <v>-1249.3</v>
      </c>
      <c r="AO68" s="48">
        <v>-1410.6000000000001</v>
      </c>
      <c r="AP68" s="48">
        <v>-1563.6</v>
      </c>
      <c r="AQ68" s="48">
        <v>-123.8</v>
      </c>
      <c r="AR68" s="48">
        <v>-424.5</v>
      </c>
    </row>
    <row r="69" spans="1:44" s="3" customFormat="1" outlineLevel="1" x14ac:dyDescent="0.2">
      <c r="A69" s="9" t="s">
        <v>419</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v>-328.6</v>
      </c>
      <c r="AM69" s="48">
        <v>-128.5</v>
      </c>
      <c r="AN69" s="48">
        <v>-254.8</v>
      </c>
      <c r="AO69" s="48">
        <v>-348.4</v>
      </c>
      <c r="AP69" s="48">
        <v>-453.3</v>
      </c>
      <c r="AQ69" s="48">
        <v>-115.8</v>
      </c>
      <c r="AR69" s="48">
        <v>-278.7</v>
      </c>
    </row>
    <row r="70" spans="1:44" s="3" customFormat="1" outlineLevel="1" x14ac:dyDescent="0.2">
      <c r="A70" s="9" t="s">
        <v>271</v>
      </c>
      <c r="B70" s="48">
        <v>0</v>
      </c>
      <c r="C70" s="48">
        <v>0</v>
      </c>
      <c r="D70" s="48">
        <v>0</v>
      </c>
      <c r="E70" s="48">
        <v>0</v>
      </c>
      <c r="F70" s="48">
        <v>0</v>
      </c>
      <c r="G70" s="48">
        <v>0</v>
      </c>
      <c r="H70" s="48">
        <v>0</v>
      </c>
      <c r="I70" s="48">
        <v>-131.6</v>
      </c>
      <c r="J70" s="48">
        <v>-279</v>
      </c>
      <c r="K70" s="48">
        <v>-52.3</v>
      </c>
      <c r="L70" s="48">
        <v>-151.80000000000001</v>
      </c>
      <c r="M70" s="48">
        <v>-166.8</v>
      </c>
      <c r="N70" s="48">
        <v>-238.9</v>
      </c>
      <c r="O70" s="48">
        <v>-60.3</v>
      </c>
      <c r="P70" s="48">
        <v>-127.9</v>
      </c>
      <c r="Q70" s="48">
        <v>-198.3</v>
      </c>
      <c r="R70" s="48">
        <v>-273.60000000000002</v>
      </c>
      <c r="S70" s="48">
        <v>-66.2</v>
      </c>
      <c r="T70" s="48">
        <v>-140.30000000000001</v>
      </c>
      <c r="U70" s="48">
        <v>-210.9</v>
      </c>
      <c r="V70" s="48">
        <v>-292.2</v>
      </c>
      <c r="W70" s="48">
        <v>-59.5</v>
      </c>
      <c r="X70" s="48">
        <v>-134.69999999999999</v>
      </c>
      <c r="Y70" s="48">
        <v>-211.39999999999998</v>
      </c>
      <c r="Z70" s="48">
        <v>-292.3</v>
      </c>
      <c r="AA70" s="48">
        <v>-79</v>
      </c>
      <c r="AB70" s="48">
        <v>-154.30000000000001</v>
      </c>
      <c r="AC70" s="48">
        <v>-233.20000000000002</v>
      </c>
      <c r="AD70" s="48">
        <v>-312.60000000000002</v>
      </c>
      <c r="AE70" s="48">
        <v>-92.5</v>
      </c>
      <c r="AF70" s="48">
        <v>-194.9</v>
      </c>
      <c r="AG70" s="48">
        <v>-317.3</v>
      </c>
      <c r="AH70" s="48">
        <v>-454.4</v>
      </c>
      <c r="AI70" s="48">
        <v>-159.30000000000001</v>
      </c>
      <c r="AJ70" s="48">
        <v>-322.3</v>
      </c>
      <c r="AK70" s="48">
        <v>-477.6</v>
      </c>
      <c r="AL70" s="48">
        <v>-620.79999999999995</v>
      </c>
      <c r="AM70" s="48">
        <v>-132.20000000000002</v>
      </c>
      <c r="AN70" s="48">
        <v>-194.79999999999998</v>
      </c>
      <c r="AO70" s="48">
        <v>-254.8</v>
      </c>
      <c r="AP70" s="48">
        <v>-389.5</v>
      </c>
      <c r="AQ70" s="48">
        <v>-88.9</v>
      </c>
      <c r="AR70" s="48">
        <v>-205.2</v>
      </c>
    </row>
    <row r="71" spans="1:44" s="3" customFormat="1" outlineLevel="1" x14ac:dyDescent="0.2">
      <c r="A71" s="9" t="s">
        <v>247</v>
      </c>
      <c r="B71" s="48">
        <v>0</v>
      </c>
      <c r="C71" s="48">
        <v>0</v>
      </c>
      <c r="D71" s="48">
        <v>0</v>
      </c>
      <c r="E71" s="48">
        <v>0</v>
      </c>
      <c r="F71" s="48">
        <v>0</v>
      </c>
      <c r="G71" s="48">
        <v>0</v>
      </c>
      <c r="H71" s="48">
        <v>0</v>
      </c>
      <c r="I71" s="48">
        <v>0</v>
      </c>
      <c r="J71" s="48">
        <v>0</v>
      </c>
      <c r="K71" s="48">
        <v>-33.200000000000003</v>
      </c>
      <c r="L71" s="48">
        <v>-66.400000000000006</v>
      </c>
      <c r="M71" s="48">
        <v>-99.3</v>
      </c>
      <c r="N71" s="48">
        <v>-134.1</v>
      </c>
      <c r="O71" s="48">
        <v>-50.4</v>
      </c>
      <c r="P71" s="48">
        <v>-99.9</v>
      </c>
      <c r="Q71" s="48">
        <v>-155.9</v>
      </c>
      <c r="R71" s="48">
        <v>-207.2</v>
      </c>
      <c r="S71" s="48">
        <v>-47.9</v>
      </c>
      <c r="T71" s="48">
        <v>-94.3</v>
      </c>
      <c r="U71" s="48">
        <v>-140.19999999999999</v>
      </c>
      <c r="V71" s="48">
        <v>-187.7</v>
      </c>
      <c r="W71" s="48">
        <v>-54.5</v>
      </c>
      <c r="X71" s="48">
        <v>-110.6</v>
      </c>
      <c r="Y71" s="48">
        <v>-167.6</v>
      </c>
      <c r="Z71" s="48">
        <v>-237.6</v>
      </c>
      <c r="AA71" s="48">
        <v>-69.5</v>
      </c>
      <c r="AB71" s="48">
        <v>-146.30000000000001</v>
      </c>
      <c r="AC71" s="48">
        <v>-234.10000000000002</v>
      </c>
      <c r="AD71" s="48">
        <v>-307.3</v>
      </c>
      <c r="AE71" s="48">
        <v>-45.7</v>
      </c>
      <c r="AF71" s="48">
        <v>-205.2</v>
      </c>
      <c r="AG71" s="48">
        <v>-285.60000000000002</v>
      </c>
      <c r="AH71" s="48">
        <v>-380.3</v>
      </c>
      <c r="AI71" s="48">
        <v>-39.6</v>
      </c>
      <c r="AJ71" s="48">
        <v>-132.6</v>
      </c>
      <c r="AK71" s="48">
        <v>-304.60000000000002</v>
      </c>
      <c r="AL71" s="48">
        <v>-433.5</v>
      </c>
      <c r="AM71" s="48">
        <v>-90.800000000000011</v>
      </c>
      <c r="AN71" s="48">
        <v>-100.3</v>
      </c>
      <c r="AO71" s="48">
        <v>-138.4</v>
      </c>
      <c r="AP71" s="48">
        <v>-202.9</v>
      </c>
      <c r="AQ71" s="48">
        <v>-77.3</v>
      </c>
      <c r="AR71" s="48">
        <v>-162.6</v>
      </c>
    </row>
    <row r="72" spans="1:44" s="11" customFormat="1" outlineLevel="1" x14ac:dyDescent="0.2">
      <c r="A72" s="9" t="s">
        <v>273</v>
      </c>
      <c r="B72" s="48">
        <v>0</v>
      </c>
      <c r="C72" s="48">
        <v>0</v>
      </c>
      <c r="D72" s="48">
        <v>0</v>
      </c>
      <c r="E72" s="48">
        <v>0</v>
      </c>
      <c r="F72" s="48">
        <v>-137.4</v>
      </c>
      <c r="G72" s="48">
        <v>-28.299999999999997</v>
      </c>
      <c r="H72" s="48">
        <v>-55.8</v>
      </c>
      <c r="I72" s="48">
        <v>-84.3</v>
      </c>
      <c r="J72" s="48">
        <v>-115.7</v>
      </c>
      <c r="K72" s="48">
        <v>-32.200000000000003</v>
      </c>
      <c r="L72" s="48">
        <v>-64.099999999999994</v>
      </c>
      <c r="M72" s="48">
        <v>-97.899999999999991</v>
      </c>
      <c r="N72" s="48">
        <v>-128.6</v>
      </c>
      <c r="O72" s="48">
        <v>-34</v>
      </c>
      <c r="P72" s="48">
        <v>-68.2</v>
      </c>
      <c r="Q72" s="48">
        <v>-99.7</v>
      </c>
      <c r="R72" s="48">
        <v>-132.79999999999998</v>
      </c>
      <c r="S72" s="48">
        <v>-32.9</v>
      </c>
      <c r="T72" s="48">
        <v>-65.3</v>
      </c>
      <c r="U72" s="48">
        <v>-92.1</v>
      </c>
      <c r="V72" s="48">
        <v>-123.3</v>
      </c>
      <c r="W72" s="48">
        <v>-24.8</v>
      </c>
      <c r="X72" s="48">
        <v>-51.5</v>
      </c>
      <c r="Y72" s="48">
        <v>-77.7</v>
      </c>
      <c r="Z72" s="48">
        <v>-104.7</v>
      </c>
      <c r="AA72" s="48">
        <v>-23</v>
      </c>
      <c r="AB72" s="48">
        <v>-44.9</v>
      </c>
      <c r="AC72" s="48">
        <v>-67.5</v>
      </c>
      <c r="AD72" s="48">
        <v>-82.800000000000011</v>
      </c>
      <c r="AE72" s="48">
        <v>-18.7</v>
      </c>
      <c r="AF72" s="48">
        <v>-42.8</v>
      </c>
      <c r="AG72" s="48">
        <v>-67</v>
      </c>
      <c r="AH72" s="48">
        <v>-86.4</v>
      </c>
      <c r="AI72" s="48">
        <v>-18.100000000000001</v>
      </c>
      <c r="AJ72" s="48">
        <v>-44.9</v>
      </c>
      <c r="AK72" s="48">
        <v>-71.5</v>
      </c>
      <c r="AL72" s="48">
        <v>-104.3</v>
      </c>
      <c r="AM72" s="48">
        <v>-25.1</v>
      </c>
      <c r="AN72" s="48">
        <v>-59</v>
      </c>
      <c r="AO72" s="48">
        <v>-77.8</v>
      </c>
      <c r="AP72" s="48">
        <v>-103.9</v>
      </c>
      <c r="AQ72" s="48">
        <v>-22.3</v>
      </c>
      <c r="AR72" s="48">
        <v>-49.5</v>
      </c>
    </row>
    <row r="73" spans="1:44" s="3" customFormat="1" outlineLevel="1" x14ac:dyDescent="0.2">
      <c r="A73" s="9" t="s">
        <v>274</v>
      </c>
      <c r="B73" s="48">
        <v>-76.7</v>
      </c>
      <c r="C73" s="48">
        <v>-11.2</v>
      </c>
      <c r="D73" s="48">
        <v>-28.9</v>
      </c>
      <c r="E73" s="48">
        <v>-45</v>
      </c>
      <c r="F73" s="48">
        <v>-55.8</v>
      </c>
      <c r="G73" s="48">
        <v>-7.6</v>
      </c>
      <c r="H73" s="48">
        <v>-20.7</v>
      </c>
      <c r="I73" s="48">
        <v>-29.5</v>
      </c>
      <c r="J73" s="48">
        <v>-57.5</v>
      </c>
      <c r="K73" s="48">
        <v>-17.899999999999999</v>
      </c>
      <c r="L73" s="48">
        <v>-41.3</v>
      </c>
      <c r="M73" s="48">
        <v>-52.1</v>
      </c>
      <c r="N73" s="48">
        <v>-83.6</v>
      </c>
      <c r="O73" s="48">
        <v>-15.8</v>
      </c>
      <c r="P73" s="48">
        <v>-40.4</v>
      </c>
      <c r="Q73" s="48">
        <v>-55.9</v>
      </c>
      <c r="R73" s="48">
        <v>-81.8</v>
      </c>
      <c r="S73" s="48">
        <v>-9.6</v>
      </c>
      <c r="T73" s="48">
        <v>-28.3</v>
      </c>
      <c r="U73" s="48">
        <v>-43.9</v>
      </c>
      <c r="V73" s="48">
        <v>-71.400000000000006</v>
      </c>
      <c r="W73" s="48">
        <v>-12.7</v>
      </c>
      <c r="X73" s="48">
        <v>-34.700000000000003</v>
      </c>
      <c r="Y73" s="48">
        <v>-45.900000000000006</v>
      </c>
      <c r="Z73" s="48">
        <v>-83.7</v>
      </c>
      <c r="AA73" s="48">
        <v>-16.2</v>
      </c>
      <c r="AB73" s="48">
        <v>-37.099999999999994</v>
      </c>
      <c r="AC73" s="48">
        <v>-58.499999999999993</v>
      </c>
      <c r="AD73" s="48">
        <v>-84.4</v>
      </c>
      <c r="AE73" s="48">
        <v>-10.199999999999999</v>
      </c>
      <c r="AF73" s="48">
        <v>-11.7</v>
      </c>
      <c r="AG73" s="48">
        <v>-12.6</v>
      </c>
      <c r="AH73" s="48">
        <v>-9.1</v>
      </c>
      <c r="AI73" s="48">
        <v>-0.7</v>
      </c>
      <c r="AJ73" s="48">
        <v>-9</v>
      </c>
      <c r="AK73" s="48">
        <v>-11.5</v>
      </c>
      <c r="AL73" s="48">
        <v>-16.8</v>
      </c>
      <c r="AM73" s="48">
        <v>-2.6</v>
      </c>
      <c r="AN73" s="48">
        <v>-14</v>
      </c>
      <c r="AO73" s="48">
        <v>-16.100000000000001</v>
      </c>
      <c r="AP73" s="48">
        <v>-22.1</v>
      </c>
      <c r="AQ73" s="48">
        <v>-6</v>
      </c>
      <c r="AR73" s="48">
        <v>-24.1</v>
      </c>
    </row>
    <row r="74" spans="1:44" s="3" customFormat="1" outlineLevel="1" x14ac:dyDescent="0.2">
      <c r="A74" s="9" t="s">
        <v>281</v>
      </c>
      <c r="B74" s="48">
        <v>-114.9</v>
      </c>
      <c r="C74" s="48">
        <v>-8</v>
      </c>
      <c r="D74" s="48">
        <v>0</v>
      </c>
      <c r="E74" s="48">
        <v>0</v>
      </c>
      <c r="F74" s="48">
        <v>-156.1</v>
      </c>
      <c r="G74" s="48">
        <v>-1.4</v>
      </c>
      <c r="H74" s="48">
        <v>-7.6</v>
      </c>
      <c r="I74" s="48">
        <v>-8.9</v>
      </c>
      <c r="J74" s="48">
        <v>-26.4</v>
      </c>
      <c r="K74" s="48">
        <v>0</v>
      </c>
      <c r="L74" s="48">
        <v>-19.899999999999999</v>
      </c>
      <c r="M74" s="48">
        <v>-19.399999999999999</v>
      </c>
      <c r="N74" s="48">
        <v>-26.099999999999998</v>
      </c>
      <c r="O74" s="48">
        <v>0</v>
      </c>
      <c r="P74" s="48">
        <v>0</v>
      </c>
      <c r="Q74" s="48">
        <v>0</v>
      </c>
      <c r="R74" s="48">
        <v>-9.5</v>
      </c>
      <c r="S74" s="48">
        <v>0</v>
      </c>
      <c r="T74" s="48">
        <v>0</v>
      </c>
      <c r="U74" s="48">
        <v>-59</v>
      </c>
      <c r="V74" s="48">
        <v>-60.9</v>
      </c>
      <c r="W74" s="48">
        <v>0</v>
      </c>
      <c r="X74" s="48">
        <v>-22.7</v>
      </c>
      <c r="Y74" s="48">
        <v>-22.7</v>
      </c>
      <c r="Z74" s="48">
        <v>-38.299999999999997</v>
      </c>
      <c r="AA74" s="48">
        <v>0</v>
      </c>
      <c r="AB74" s="48">
        <v>-0.2</v>
      </c>
      <c r="AC74" s="48">
        <v>-0.89999999999999991</v>
      </c>
      <c r="AD74" s="48">
        <v>0</v>
      </c>
      <c r="AE74" s="48">
        <v>0</v>
      </c>
      <c r="AF74" s="48">
        <v>-0.4</v>
      </c>
      <c r="AG74" s="48">
        <v>-0.5</v>
      </c>
      <c r="AH74" s="48">
        <v>-0.5</v>
      </c>
      <c r="AI74" s="48">
        <v>-0.3</v>
      </c>
      <c r="AJ74" s="48">
        <v>-0.6</v>
      </c>
      <c r="AK74" s="48">
        <v>-0.6</v>
      </c>
      <c r="AL74" s="48">
        <v>-13.5</v>
      </c>
      <c r="AM74" s="48">
        <v>-2.4</v>
      </c>
      <c r="AN74" s="48">
        <v>-6.7</v>
      </c>
      <c r="AO74" s="48">
        <v>-10.6</v>
      </c>
      <c r="AP74" s="48">
        <v>-119.9</v>
      </c>
      <c r="AQ74" s="48">
        <v>-5.7</v>
      </c>
      <c r="AR74" s="48">
        <v>-18.100000000000001</v>
      </c>
    </row>
    <row r="75" spans="1:44" s="11" customFormat="1" outlineLevel="1" x14ac:dyDescent="0.2">
      <c r="A75" s="9" t="s">
        <v>276</v>
      </c>
      <c r="B75" s="48">
        <v>-48.7</v>
      </c>
      <c r="C75" s="48">
        <v>-3.7</v>
      </c>
      <c r="D75" s="48">
        <v>-6.6</v>
      </c>
      <c r="E75" s="48">
        <v>-13.5</v>
      </c>
      <c r="F75" s="48">
        <v>-21</v>
      </c>
      <c r="G75" s="48">
        <v>-2.8</v>
      </c>
      <c r="H75" s="48">
        <v>-27.5</v>
      </c>
      <c r="I75" s="48">
        <v>-28.1</v>
      </c>
      <c r="J75" s="48">
        <v>-32</v>
      </c>
      <c r="K75" s="48">
        <v>-0.8</v>
      </c>
      <c r="L75" s="48">
        <v>-10.1</v>
      </c>
      <c r="M75" s="48">
        <v>-10.7</v>
      </c>
      <c r="N75" s="48">
        <v>-30</v>
      </c>
      <c r="O75" s="48">
        <v>-1</v>
      </c>
      <c r="P75" s="48">
        <v>-10.1</v>
      </c>
      <c r="Q75" s="48">
        <v>-23.4</v>
      </c>
      <c r="R75" s="48">
        <v>-28.3</v>
      </c>
      <c r="S75" s="48">
        <v>-2.2000000000000002</v>
      </c>
      <c r="T75" s="48">
        <v>-10.7</v>
      </c>
      <c r="U75" s="48">
        <v>-16.7</v>
      </c>
      <c r="V75" s="48">
        <v>-29.9</v>
      </c>
      <c r="W75" s="48">
        <v>-3.9</v>
      </c>
      <c r="X75" s="48">
        <v>-12.9</v>
      </c>
      <c r="Y75" s="48">
        <v>-15.2</v>
      </c>
      <c r="Z75" s="48">
        <v>-27.5</v>
      </c>
      <c r="AA75" s="48">
        <v>-2.5</v>
      </c>
      <c r="AB75" s="48">
        <v>-8</v>
      </c>
      <c r="AC75" s="48">
        <v>-11.2</v>
      </c>
      <c r="AD75" s="48">
        <v>-24.1</v>
      </c>
      <c r="AE75" s="48">
        <v>-9.1999999999999993</v>
      </c>
      <c r="AF75" s="48">
        <v>-67.2</v>
      </c>
      <c r="AG75" s="48">
        <v>-82.1</v>
      </c>
      <c r="AH75" s="48">
        <v>-113.2</v>
      </c>
      <c r="AI75" s="48">
        <v>-0.5</v>
      </c>
      <c r="AJ75" s="48">
        <v>-9.6999999999999993</v>
      </c>
      <c r="AK75" s="48">
        <v>-19.3</v>
      </c>
      <c r="AL75" s="48">
        <v>-34.9</v>
      </c>
      <c r="AM75" s="48">
        <v>0</v>
      </c>
      <c r="AN75" s="48">
        <v>0</v>
      </c>
      <c r="AO75" s="48">
        <v>0</v>
      </c>
      <c r="AP75" s="48">
        <v>-114.1</v>
      </c>
      <c r="AQ75" s="48">
        <v>-11.5</v>
      </c>
      <c r="AR75" s="48">
        <v>-14.8</v>
      </c>
    </row>
    <row r="76" spans="1:44" s="3" customFormat="1" outlineLevel="1" x14ac:dyDescent="0.2">
      <c r="A76" s="9" t="s">
        <v>275</v>
      </c>
      <c r="B76" s="48">
        <v>-34.4</v>
      </c>
      <c r="C76" s="48">
        <v>-8.1</v>
      </c>
      <c r="D76" s="48">
        <v>-15.6</v>
      </c>
      <c r="E76" s="48">
        <v>-25.3</v>
      </c>
      <c r="F76" s="48">
        <v>-34.700000000000003</v>
      </c>
      <c r="G76" s="48">
        <v>-9.1999999999999993</v>
      </c>
      <c r="H76" s="48">
        <v>-17.100000000000001</v>
      </c>
      <c r="I76" s="48">
        <v>-25.6</v>
      </c>
      <c r="J76" s="48">
        <v>-34</v>
      </c>
      <c r="K76" s="48">
        <v>-8</v>
      </c>
      <c r="L76" s="48">
        <v>-16</v>
      </c>
      <c r="M76" s="48">
        <v>-24.2</v>
      </c>
      <c r="N76" s="48">
        <v>-32.299999999999997</v>
      </c>
      <c r="O76" s="48">
        <v>-8.1</v>
      </c>
      <c r="P76" s="48">
        <v>-15.8</v>
      </c>
      <c r="Q76" s="48">
        <v>-23.2</v>
      </c>
      <c r="R76" s="48">
        <v>-30.6</v>
      </c>
      <c r="S76" s="48">
        <v>-7.3</v>
      </c>
      <c r="T76" s="48">
        <v>-14.6</v>
      </c>
      <c r="U76" s="48">
        <v>-21.9</v>
      </c>
      <c r="V76" s="48">
        <v>-29.5</v>
      </c>
      <c r="W76" s="48">
        <v>-7.4</v>
      </c>
      <c r="X76" s="48">
        <v>-14.8</v>
      </c>
      <c r="Y76" s="48">
        <v>-22.3</v>
      </c>
      <c r="Z76" s="48">
        <v>-29.7</v>
      </c>
      <c r="AA76" s="48">
        <v>-7.5</v>
      </c>
      <c r="AB76" s="48">
        <v>-15.1</v>
      </c>
      <c r="AC76" s="48">
        <v>-22.6</v>
      </c>
      <c r="AD76" s="48">
        <v>-30.3</v>
      </c>
      <c r="AE76" s="48">
        <v>-7.7</v>
      </c>
      <c r="AF76" s="48">
        <v>-15.3</v>
      </c>
      <c r="AG76" s="48">
        <v>-22.8</v>
      </c>
      <c r="AH76" s="48">
        <v>-30.5</v>
      </c>
      <c r="AI76" s="48">
        <v>-7.8</v>
      </c>
      <c r="AJ76" s="48">
        <v>-15.4</v>
      </c>
      <c r="AK76" s="48">
        <v>-23</v>
      </c>
      <c r="AL76" s="48">
        <v>-29.8</v>
      </c>
      <c r="AM76" s="48">
        <v>-7.5</v>
      </c>
      <c r="AN76" s="48">
        <v>-14.8</v>
      </c>
      <c r="AO76" s="48">
        <v>-22.4</v>
      </c>
      <c r="AP76" s="48">
        <v>-29.7</v>
      </c>
      <c r="AQ76" s="48">
        <v>-7.2</v>
      </c>
      <c r="AR76" s="48">
        <v>-17.100000000000001</v>
      </c>
    </row>
    <row r="77" spans="1:44" s="3" customFormat="1" outlineLevel="1" x14ac:dyDescent="0.2">
      <c r="A77" s="9" t="s">
        <v>279</v>
      </c>
      <c r="B77" s="48">
        <v>0</v>
      </c>
      <c r="C77" s="48">
        <v>0</v>
      </c>
      <c r="D77" s="48">
        <v>0</v>
      </c>
      <c r="E77" s="48">
        <v>0</v>
      </c>
      <c r="F77" s="48">
        <v>-23.8</v>
      </c>
      <c r="G77" s="48">
        <v>-5.4</v>
      </c>
      <c r="H77" s="48">
        <v>-10.199999999999999</v>
      </c>
      <c r="I77" s="48">
        <v>-16.2</v>
      </c>
      <c r="J77" s="48">
        <v>-21.5</v>
      </c>
      <c r="K77" s="48">
        <v>-4.9580000000000002</v>
      </c>
      <c r="L77" s="48">
        <v>-10.1</v>
      </c>
      <c r="M77" s="48">
        <v>-14.7</v>
      </c>
      <c r="N77" s="48">
        <v>-20.100000000000001</v>
      </c>
      <c r="O77" s="48">
        <v>-4.8999999999999995</v>
      </c>
      <c r="P77" s="48">
        <v>-9.6</v>
      </c>
      <c r="Q77" s="48">
        <v>-14.8</v>
      </c>
      <c r="R77" s="48">
        <v>-20.5</v>
      </c>
      <c r="S77" s="48">
        <v>-4.2</v>
      </c>
      <c r="T77" s="48">
        <v>-7.8</v>
      </c>
      <c r="U77" s="48">
        <v>-12.5</v>
      </c>
      <c r="V77" s="48">
        <v>-16</v>
      </c>
      <c r="W77" s="48">
        <v>-3.9</v>
      </c>
      <c r="X77" s="48">
        <v>-8.6</v>
      </c>
      <c r="Y77" s="48">
        <v>-13.399999999999999</v>
      </c>
      <c r="Z77" s="48">
        <v>-19</v>
      </c>
      <c r="AA77" s="48">
        <v>-4.7</v>
      </c>
      <c r="AB77" s="48">
        <v>-8.6999999999999993</v>
      </c>
      <c r="AC77" s="48">
        <v>-14.5</v>
      </c>
      <c r="AD77" s="48">
        <v>-20.299999999999997</v>
      </c>
      <c r="AE77" s="48">
        <v>-3.6</v>
      </c>
      <c r="AF77" s="48">
        <v>-8.4</v>
      </c>
      <c r="AG77" s="48">
        <v>-13.4</v>
      </c>
      <c r="AH77" s="48">
        <v>-23.9</v>
      </c>
      <c r="AI77" s="48">
        <v>-8.6</v>
      </c>
      <c r="AJ77" s="48">
        <v>-13.1</v>
      </c>
      <c r="AK77" s="48">
        <v>-17</v>
      </c>
      <c r="AL77" s="48">
        <v>-21</v>
      </c>
      <c r="AM77" s="48">
        <v>-4.4000000000000004</v>
      </c>
      <c r="AN77" s="48">
        <v>-10.3</v>
      </c>
      <c r="AO77" s="48">
        <v>-16.2</v>
      </c>
      <c r="AP77" s="48">
        <v>-21.9</v>
      </c>
      <c r="AQ77" s="48">
        <v>-3.9</v>
      </c>
      <c r="AR77" s="48">
        <v>-9.3000000000000007</v>
      </c>
    </row>
    <row r="78" spans="1:44" s="3" customFormat="1" outlineLevel="1" x14ac:dyDescent="0.2">
      <c r="A78" s="9" t="s">
        <v>132</v>
      </c>
      <c r="B78" s="48">
        <v>0</v>
      </c>
      <c r="C78" s="48">
        <v>0</v>
      </c>
      <c r="D78" s="48">
        <v>0</v>
      </c>
      <c r="E78" s="48">
        <v>0</v>
      </c>
      <c r="F78" s="48">
        <v>0</v>
      </c>
      <c r="G78" s="48">
        <v>-181</v>
      </c>
      <c r="H78" s="48">
        <v>-181</v>
      </c>
      <c r="I78" s="48">
        <v>-181</v>
      </c>
      <c r="J78" s="48">
        <v>-209.8</v>
      </c>
      <c r="K78" s="48">
        <v>0</v>
      </c>
      <c r="L78" s="48">
        <v>0</v>
      </c>
      <c r="M78" s="48">
        <v>0</v>
      </c>
      <c r="N78" s="48">
        <v>0</v>
      </c>
      <c r="O78" s="48">
        <v>0</v>
      </c>
      <c r="P78" s="48">
        <v>0</v>
      </c>
      <c r="Q78" s="48">
        <v>0</v>
      </c>
      <c r="R78" s="48">
        <v>0</v>
      </c>
      <c r="S78" s="48">
        <v>0</v>
      </c>
      <c r="T78" s="48">
        <v>0</v>
      </c>
      <c r="U78" s="48">
        <v>0</v>
      </c>
      <c r="V78" s="48">
        <v>-15</v>
      </c>
      <c r="W78" s="48">
        <v>0</v>
      </c>
      <c r="X78" s="48">
        <v>0</v>
      </c>
      <c r="Y78" s="48">
        <v>0</v>
      </c>
      <c r="Z78" s="48">
        <v>0</v>
      </c>
      <c r="AA78" s="48">
        <v>0</v>
      </c>
      <c r="AB78" s="48">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row>
    <row r="79" spans="1:44" s="3" customFormat="1" outlineLevel="1" x14ac:dyDescent="0.2">
      <c r="A79" s="9" t="s">
        <v>278</v>
      </c>
      <c r="B79" s="48">
        <v>0</v>
      </c>
      <c r="C79" s="48">
        <v>0</v>
      </c>
      <c r="D79" s="48">
        <v>0</v>
      </c>
      <c r="E79" s="48">
        <v>0</v>
      </c>
      <c r="F79" s="48">
        <v>0</v>
      </c>
      <c r="G79" s="48">
        <v>0</v>
      </c>
      <c r="H79" s="48">
        <v>-2.2000000000000002</v>
      </c>
      <c r="I79" s="48">
        <v>-5.3</v>
      </c>
      <c r="J79" s="48">
        <v>-10.5</v>
      </c>
      <c r="K79" s="48">
        <v>-2.5</v>
      </c>
      <c r="L79" s="48">
        <v>-3.9</v>
      </c>
      <c r="M79" s="48">
        <v>-10.7</v>
      </c>
      <c r="N79" s="48">
        <v>-19.300000000000004</v>
      </c>
      <c r="O79" s="48">
        <v>0</v>
      </c>
      <c r="P79" s="48">
        <v>0</v>
      </c>
      <c r="Q79" s="48">
        <v>0</v>
      </c>
      <c r="R79" s="48">
        <v>-2.8</v>
      </c>
      <c r="S79" s="48">
        <v>-1.7</v>
      </c>
      <c r="T79" s="48">
        <v>-8.9</v>
      </c>
      <c r="U79" s="48">
        <v>-13.1</v>
      </c>
      <c r="V79" s="48">
        <v>-8.8000000000000007</v>
      </c>
      <c r="W79" s="48">
        <v>0</v>
      </c>
      <c r="X79" s="48">
        <v>0</v>
      </c>
      <c r="Y79" s="48">
        <v>0</v>
      </c>
      <c r="Z79" s="48">
        <v>0</v>
      </c>
      <c r="AA79" s="48">
        <v>0</v>
      </c>
      <c r="AB79" s="48">
        <v>0</v>
      </c>
      <c r="AC79" s="48">
        <v>0</v>
      </c>
      <c r="AD79" s="48">
        <v>0</v>
      </c>
      <c r="AE79" s="48">
        <v>0</v>
      </c>
      <c r="AF79" s="48">
        <v>0</v>
      </c>
      <c r="AG79" s="48">
        <v>0</v>
      </c>
      <c r="AH79" s="48">
        <v>0</v>
      </c>
      <c r="AI79" s="48">
        <v>0</v>
      </c>
      <c r="AJ79" s="48">
        <v>0</v>
      </c>
      <c r="AK79" s="48">
        <v>0</v>
      </c>
      <c r="AL79" s="48">
        <v>0</v>
      </c>
      <c r="AM79" s="48">
        <v>0</v>
      </c>
      <c r="AN79" s="48">
        <v>0</v>
      </c>
      <c r="AO79" s="48">
        <v>0</v>
      </c>
      <c r="AP79" s="48">
        <v>0</v>
      </c>
      <c r="AQ79" s="48">
        <v>0</v>
      </c>
      <c r="AR79" s="48">
        <v>0</v>
      </c>
    </row>
    <row r="80" spans="1:44" s="3" customFormat="1" outlineLevel="1" x14ac:dyDescent="0.2">
      <c r="A80" s="9" t="s">
        <v>133</v>
      </c>
      <c r="B80" s="48">
        <v>0</v>
      </c>
      <c r="C80" s="48">
        <v>0</v>
      </c>
      <c r="D80" s="48">
        <v>0</v>
      </c>
      <c r="E80" s="48">
        <v>0</v>
      </c>
      <c r="F80" s="48">
        <v>0</v>
      </c>
      <c r="G80" s="48">
        <v>0</v>
      </c>
      <c r="H80" s="48">
        <v>0</v>
      </c>
      <c r="I80" s="48">
        <v>0</v>
      </c>
      <c r="J80" s="48">
        <v>0</v>
      </c>
      <c r="K80" s="48">
        <v>-103.9</v>
      </c>
      <c r="L80" s="48">
        <v>-103.9</v>
      </c>
      <c r="M80" s="48">
        <v>0</v>
      </c>
      <c r="N80" s="48">
        <v>0</v>
      </c>
      <c r="O80" s="48">
        <v>0</v>
      </c>
      <c r="P80" s="48">
        <v>0</v>
      </c>
      <c r="Q80" s="48">
        <v>0</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0</v>
      </c>
      <c r="AI80" s="48">
        <v>0</v>
      </c>
      <c r="AJ80" s="48">
        <v>0</v>
      </c>
      <c r="AK80" s="48">
        <v>0</v>
      </c>
      <c r="AL80" s="48">
        <v>0</v>
      </c>
      <c r="AM80" s="48">
        <v>0</v>
      </c>
      <c r="AN80" s="48">
        <v>0</v>
      </c>
      <c r="AO80" s="48">
        <v>0</v>
      </c>
      <c r="AP80" s="48">
        <v>0</v>
      </c>
      <c r="AQ80" s="48">
        <v>0</v>
      </c>
      <c r="AR80" s="48">
        <v>0</v>
      </c>
    </row>
    <row r="81" spans="1:44" s="3" customFormat="1" outlineLevel="1" x14ac:dyDescent="0.2">
      <c r="A81" s="9" t="s">
        <v>134</v>
      </c>
      <c r="B81" s="48">
        <v>0</v>
      </c>
      <c r="C81" s="48">
        <v>0</v>
      </c>
      <c r="D81" s="48">
        <v>0</v>
      </c>
      <c r="E81" s="48">
        <v>0</v>
      </c>
      <c r="F81" s="48">
        <v>0</v>
      </c>
      <c r="G81" s="48">
        <v>0</v>
      </c>
      <c r="H81" s="48">
        <v>0</v>
      </c>
      <c r="I81" s="48">
        <v>0</v>
      </c>
      <c r="J81" s="48">
        <v>0</v>
      </c>
      <c r="K81" s="48">
        <v>0</v>
      </c>
      <c r="L81" s="48">
        <v>0</v>
      </c>
      <c r="M81" s="48">
        <v>-107.7</v>
      </c>
      <c r="N81" s="48">
        <v>-106</v>
      </c>
      <c r="O81" s="48">
        <v>0</v>
      </c>
      <c r="P81" s="48">
        <v>0</v>
      </c>
      <c r="Q81" s="48">
        <v>0</v>
      </c>
      <c r="R81" s="48">
        <v>0</v>
      </c>
      <c r="S81" s="48">
        <v>0</v>
      </c>
      <c r="T81" s="48">
        <v>0</v>
      </c>
      <c r="U81" s="48">
        <v>0</v>
      </c>
      <c r="V81" s="48">
        <v>0</v>
      </c>
      <c r="W81" s="48">
        <v>0</v>
      </c>
      <c r="X81" s="48">
        <v>0</v>
      </c>
      <c r="Y81" s="48">
        <v>0</v>
      </c>
      <c r="Z81" s="48">
        <v>0</v>
      </c>
      <c r="AA81" s="48">
        <v>0</v>
      </c>
      <c r="AB81" s="48">
        <v>0</v>
      </c>
      <c r="AC81" s="48">
        <v>0</v>
      </c>
      <c r="AD81" s="48">
        <v>0</v>
      </c>
      <c r="AE81" s="48">
        <v>0</v>
      </c>
      <c r="AF81" s="48">
        <v>0</v>
      </c>
      <c r="AG81" s="48">
        <v>0</v>
      </c>
      <c r="AH81" s="48">
        <v>0</v>
      </c>
      <c r="AI81" s="48">
        <v>0</v>
      </c>
      <c r="AJ81" s="48">
        <v>0</v>
      </c>
      <c r="AK81" s="48">
        <v>0</v>
      </c>
      <c r="AL81" s="48">
        <v>0</v>
      </c>
      <c r="AM81" s="48">
        <v>0</v>
      </c>
      <c r="AN81" s="48">
        <v>0</v>
      </c>
      <c r="AO81" s="48">
        <v>0</v>
      </c>
      <c r="AP81" s="48">
        <v>0</v>
      </c>
      <c r="AQ81" s="48">
        <v>0</v>
      </c>
      <c r="AR81" s="48">
        <v>0</v>
      </c>
    </row>
    <row r="82" spans="1:44" s="3" customFormat="1" outlineLevel="1" x14ac:dyDescent="0.2">
      <c r="A82" s="9" t="s">
        <v>277</v>
      </c>
      <c r="B82" s="48">
        <v>0</v>
      </c>
      <c r="C82" s="48">
        <v>0</v>
      </c>
      <c r="D82" s="48">
        <v>0</v>
      </c>
      <c r="E82" s="48">
        <v>0</v>
      </c>
      <c r="F82" s="48">
        <v>0</v>
      </c>
      <c r="G82" s="48">
        <v>0</v>
      </c>
      <c r="H82" s="48">
        <v>0</v>
      </c>
      <c r="I82" s="48">
        <v>0</v>
      </c>
      <c r="J82" s="48">
        <v>-173.2</v>
      </c>
      <c r="K82" s="48">
        <v>-133.19999999999999</v>
      </c>
      <c r="L82" s="48">
        <v>-114.9</v>
      </c>
      <c r="M82" s="48">
        <v>-114.9</v>
      </c>
      <c r="N82" s="48">
        <v>-114.9</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row>
    <row r="83" spans="1:44" s="3" customFormat="1" outlineLevel="1" x14ac:dyDescent="0.2">
      <c r="A83" s="9" t="s">
        <v>135</v>
      </c>
      <c r="B83" s="48">
        <v>0</v>
      </c>
      <c r="C83" s="48">
        <v>0</v>
      </c>
      <c r="D83" s="48">
        <v>0</v>
      </c>
      <c r="E83" s="48">
        <v>-89.3</v>
      </c>
      <c r="F83" s="48">
        <v>-118.7</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row>
    <row r="84" spans="1:44" s="11" customFormat="1" outlineLevel="1" x14ac:dyDescent="0.2">
      <c r="A84" s="9" t="s">
        <v>280</v>
      </c>
      <c r="B84" s="48">
        <v>0</v>
      </c>
      <c r="C84" s="48">
        <v>0</v>
      </c>
      <c r="D84" s="48">
        <v>0</v>
      </c>
      <c r="E84" s="48">
        <v>0</v>
      </c>
      <c r="F84" s="48">
        <v>0</v>
      </c>
      <c r="G84" s="48">
        <v>0</v>
      </c>
      <c r="H84" s="48">
        <v>0</v>
      </c>
      <c r="I84" s="48">
        <v>0</v>
      </c>
      <c r="J84" s="48">
        <v>0</v>
      </c>
      <c r="K84" s="48">
        <v>0</v>
      </c>
      <c r="L84" s="48">
        <v>0</v>
      </c>
      <c r="M84" s="48">
        <v>0</v>
      </c>
      <c r="N84" s="48">
        <v>0</v>
      </c>
      <c r="O84" s="48">
        <v>-52.4</v>
      </c>
      <c r="P84" s="48">
        <v>-52.4</v>
      </c>
      <c r="Q84" s="48">
        <v>-52.4</v>
      </c>
      <c r="R84" s="48">
        <v>-52.4</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row>
    <row r="85" spans="1:44" s="3" customFormat="1" outlineLevel="1" x14ac:dyDescent="0.2">
      <c r="A85" s="9" t="s">
        <v>66</v>
      </c>
      <c r="B85" s="48">
        <v>-115.1</v>
      </c>
      <c r="C85" s="48">
        <v>-22.3</v>
      </c>
      <c r="D85" s="48">
        <v>-40</v>
      </c>
      <c r="E85" s="48">
        <v>-69</v>
      </c>
      <c r="F85" s="48">
        <v>-103.7</v>
      </c>
      <c r="G85" s="48">
        <v>-19.200000000000003</v>
      </c>
      <c r="H85" s="48">
        <v>-37.5</v>
      </c>
      <c r="I85" s="48">
        <v>-30.8</v>
      </c>
      <c r="J85" s="48">
        <v>-48.9</v>
      </c>
      <c r="K85" s="48">
        <v>-10.80800000000001</v>
      </c>
      <c r="L85" s="48">
        <v>-25.5</v>
      </c>
      <c r="M85" s="48">
        <v>-36.1</v>
      </c>
      <c r="N85" s="48">
        <v>-97.5</v>
      </c>
      <c r="O85" s="48">
        <v>-11.7</v>
      </c>
      <c r="P85" s="48">
        <v>-23.2</v>
      </c>
      <c r="Q85" s="48">
        <v>-32.5</v>
      </c>
      <c r="R85" s="48">
        <v>-54.6</v>
      </c>
      <c r="S85" s="48">
        <v>-26.7</v>
      </c>
      <c r="T85" s="48">
        <v>-32.5</v>
      </c>
      <c r="U85" s="48">
        <v>-48</v>
      </c>
      <c r="V85" s="48">
        <v>-77</v>
      </c>
      <c r="W85" s="48">
        <v>-24.5</v>
      </c>
      <c r="X85" s="48">
        <v>-31.1</v>
      </c>
      <c r="Y85" s="48">
        <v>-45</v>
      </c>
      <c r="Z85" s="48">
        <v>-59</v>
      </c>
      <c r="AA85" s="48">
        <v>-12.7</v>
      </c>
      <c r="AB85" s="48">
        <v>-27</v>
      </c>
      <c r="AC85" s="48">
        <v>-45</v>
      </c>
      <c r="AD85" s="48">
        <v>-65.599999999999994</v>
      </c>
      <c r="AE85" s="48">
        <v>-11.399999999999864</v>
      </c>
      <c r="AF85" s="48">
        <v>-18.2</v>
      </c>
      <c r="AG85" s="48">
        <v>-25.8</v>
      </c>
      <c r="AH85" s="48">
        <v>-36.700000000000003</v>
      </c>
      <c r="AI85" s="48">
        <v>-10.6</v>
      </c>
      <c r="AJ85" s="48">
        <v>-21</v>
      </c>
      <c r="AK85" s="48">
        <v>-45.2</v>
      </c>
      <c r="AL85" s="48">
        <v>-73.2</v>
      </c>
      <c r="AM85" s="48">
        <v>-16.200000000000273</v>
      </c>
      <c r="AN85" s="48">
        <v>-98.8</v>
      </c>
      <c r="AO85" s="48">
        <v>-117.50000000000182</v>
      </c>
      <c r="AP85" s="48">
        <v>-151.80000000000001</v>
      </c>
      <c r="AQ85" s="48">
        <v>-15.5</v>
      </c>
      <c r="AR85" s="48">
        <v>-35.200000000000003</v>
      </c>
    </row>
    <row r="86" spans="1:44" s="3" customFormat="1" x14ac:dyDescent="0.2">
      <c r="A86" s="3" t="s">
        <v>234</v>
      </c>
      <c r="B86" s="46">
        <v>-4840</v>
      </c>
      <c r="C86" s="46">
        <v>-1027.9000000000001</v>
      </c>
      <c r="D86" s="46">
        <v>-2069.9</v>
      </c>
      <c r="E86" s="46">
        <v>-3535.8</v>
      </c>
      <c r="F86" s="46">
        <v>-4827</v>
      </c>
      <c r="G86" s="46">
        <v>-1334.9</v>
      </c>
      <c r="H86" s="46">
        <v>-2621.5</v>
      </c>
      <c r="I86" s="46">
        <v>-3822.8</v>
      </c>
      <c r="J86" s="46">
        <v>-5394.8</v>
      </c>
      <c r="K86" s="46">
        <v>-1456.7</v>
      </c>
      <c r="L86" s="46">
        <v>-2843.7</v>
      </c>
      <c r="M86" s="46">
        <v>-4164.9999999999991</v>
      </c>
      <c r="N86" s="46">
        <v>-5783.2000000000007</v>
      </c>
      <c r="O86" s="46">
        <v>-1637.3</v>
      </c>
      <c r="P86" s="46">
        <v>-2964.9999999999991</v>
      </c>
      <c r="Q86" s="46">
        <v>-4397.7000000000007</v>
      </c>
      <c r="R86" s="46">
        <v>-5947.1</v>
      </c>
      <c r="S86" s="46">
        <v>-1602.2</v>
      </c>
      <c r="T86" s="46">
        <v>-3080.1</v>
      </c>
      <c r="U86" s="46">
        <v>-4555.6000000000004</v>
      </c>
      <c r="V86" s="46">
        <v>-6152.9</v>
      </c>
      <c r="W86" s="46">
        <v>-1707.1</v>
      </c>
      <c r="X86" s="46">
        <v>-3233.4</v>
      </c>
      <c r="Y86" s="46">
        <v>-4788.7</v>
      </c>
      <c r="Z86" s="46">
        <v>-6512.3</v>
      </c>
      <c r="AA86" s="46">
        <v>-1755.9</v>
      </c>
      <c r="AB86" s="46">
        <v>-3553.5</v>
      </c>
      <c r="AC86" s="46">
        <v>-5329.5</v>
      </c>
      <c r="AD86" s="46">
        <v>-7113.9000000000005</v>
      </c>
      <c r="AE86" s="46">
        <v>-1794.7</v>
      </c>
      <c r="AF86" s="46">
        <v>-3896</v>
      </c>
      <c r="AG86" s="46">
        <v>-6070.1</v>
      </c>
      <c r="AH86" s="46">
        <v>-8459.2999999999993</v>
      </c>
      <c r="AI86" s="46">
        <v>-2394</v>
      </c>
      <c r="AJ86" s="46">
        <v>-4815.7</v>
      </c>
      <c r="AK86" s="46">
        <v>-7174.3</v>
      </c>
      <c r="AL86" s="46">
        <v>-9881.7000000000007</v>
      </c>
      <c r="AM86" s="46">
        <v>-3067.0000000000005</v>
      </c>
      <c r="AN86" s="46">
        <v>-5940.4000000000005</v>
      </c>
      <c r="AO86" s="46">
        <v>-8835.1999999999989</v>
      </c>
      <c r="AP86" s="46">
        <v>-11982.3</v>
      </c>
      <c r="AQ86" s="46">
        <v>-2712.1</v>
      </c>
      <c r="AR86" s="46">
        <v>-5614.5</v>
      </c>
    </row>
    <row r="87" spans="1:44" s="3" customFormat="1" outlineLevel="1" x14ac:dyDescent="0.2">
      <c r="A87" s="9" t="s">
        <v>282</v>
      </c>
      <c r="B87" s="48">
        <v>-4032.8</v>
      </c>
      <c r="C87" s="48">
        <v>-775.3</v>
      </c>
      <c r="D87" s="48">
        <v>-1632.9</v>
      </c>
      <c r="E87" s="48">
        <v>-2878.6</v>
      </c>
      <c r="F87" s="48">
        <v>-3955.3</v>
      </c>
      <c r="G87" s="48">
        <v>-1058.9000000000001</v>
      </c>
      <c r="H87" s="48">
        <v>-2150</v>
      </c>
      <c r="I87" s="48">
        <v>-3162.7</v>
      </c>
      <c r="J87" s="48">
        <v>-4452.3999999999996</v>
      </c>
      <c r="K87" s="48">
        <v>-1157.0999999999999</v>
      </c>
      <c r="L87" s="48">
        <v>-2294.3000000000002</v>
      </c>
      <c r="M87" s="48">
        <v>-3386.6</v>
      </c>
      <c r="N87" s="48">
        <v>-4708.3000000000011</v>
      </c>
      <c r="O87" s="48">
        <v>-1250</v>
      </c>
      <c r="P87" s="48">
        <v>-2321.2999999999993</v>
      </c>
      <c r="Q87" s="48">
        <v>-3502.1000000000008</v>
      </c>
      <c r="R87" s="48">
        <v>-4794.3999999999996</v>
      </c>
      <c r="S87" s="48">
        <v>-1220.4000000000001</v>
      </c>
      <c r="T87" s="48">
        <v>-2412.9</v>
      </c>
      <c r="U87" s="48">
        <v>-3615.5</v>
      </c>
      <c r="V87" s="48">
        <v>-4932.7</v>
      </c>
      <c r="W87" s="48">
        <v>-1304.5</v>
      </c>
      <c r="X87" s="48">
        <v>-2531</v>
      </c>
      <c r="Y87" s="48">
        <v>-3814.2</v>
      </c>
      <c r="Z87" s="48">
        <v>-5250.8</v>
      </c>
      <c r="AA87" s="48">
        <v>-1349.1</v>
      </c>
      <c r="AB87" s="48">
        <v>-2844.1</v>
      </c>
      <c r="AC87" s="48">
        <v>-4355.8</v>
      </c>
      <c r="AD87" s="48">
        <v>-5890.1</v>
      </c>
      <c r="AE87" s="48">
        <v>-1351.6000000000004</v>
      </c>
      <c r="AF87" s="48">
        <v>-3128.2</v>
      </c>
      <c r="AG87" s="48">
        <v>-4926</v>
      </c>
      <c r="AH87" s="48">
        <v>-6865.9</v>
      </c>
      <c r="AI87" s="48">
        <v>-1790.8</v>
      </c>
      <c r="AJ87" s="48">
        <v>-3745.5</v>
      </c>
      <c r="AK87" s="48">
        <v>-5628.5</v>
      </c>
      <c r="AL87" s="48">
        <v>-7839</v>
      </c>
      <c r="AM87" s="48">
        <v>-2318.0000000000005</v>
      </c>
      <c r="AN87" s="48">
        <v>-4749.9000000000005</v>
      </c>
      <c r="AO87" s="48">
        <v>-7134.5999999999995</v>
      </c>
      <c r="AP87" s="48">
        <v>-9758</v>
      </c>
      <c r="AQ87" s="48">
        <v>-1947.2</v>
      </c>
      <c r="AR87" s="48">
        <v>-4277.3</v>
      </c>
    </row>
    <row r="88" spans="1:44" s="3" customFormat="1" outlineLevel="1" x14ac:dyDescent="0.2">
      <c r="A88" s="9" t="s">
        <v>283</v>
      </c>
      <c r="B88" s="48">
        <v>-628.1</v>
      </c>
      <c r="C88" s="48">
        <v>-164.7</v>
      </c>
      <c r="D88" s="48">
        <v>-268.5</v>
      </c>
      <c r="E88" s="48">
        <v>-446.7</v>
      </c>
      <c r="F88" s="48">
        <v>-583.9</v>
      </c>
      <c r="G88" s="48">
        <v>-211.5</v>
      </c>
      <c r="H88" s="48">
        <v>-346.4</v>
      </c>
      <c r="I88" s="48">
        <v>-469.7</v>
      </c>
      <c r="J88" s="48">
        <v>-708.5</v>
      </c>
      <c r="K88" s="48">
        <v>-271.8</v>
      </c>
      <c r="L88" s="48">
        <v>-444.4</v>
      </c>
      <c r="M88" s="48">
        <v>-576.1</v>
      </c>
      <c r="N88" s="48">
        <v>-785.00000000000011</v>
      </c>
      <c r="O88" s="48">
        <v>-299.30000000000007</v>
      </c>
      <c r="P88" s="48">
        <v>-496.1</v>
      </c>
      <c r="Q88" s="48">
        <v>-692.6</v>
      </c>
      <c r="R88" s="48">
        <v>-897.4</v>
      </c>
      <c r="S88" s="48">
        <v>-317.10000000000002</v>
      </c>
      <c r="T88" s="48">
        <v>-540.70000000000005</v>
      </c>
      <c r="U88" s="48">
        <v>-748.4</v>
      </c>
      <c r="V88" s="48">
        <v>-952.3</v>
      </c>
      <c r="W88" s="48">
        <v>-328.3</v>
      </c>
      <c r="X88" s="48">
        <v>-548</v>
      </c>
      <c r="Y88" s="48">
        <v>-750.2</v>
      </c>
      <c r="Z88" s="48">
        <v>-975.69999999999993</v>
      </c>
      <c r="AA88" s="48">
        <v>-346.5</v>
      </c>
      <c r="AB88" s="48">
        <v>-642.5</v>
      </c>
      <c r="AC88" s="48">
        <v>-878.5</v>
      </c>
      <c r="AD88" s="48">
        <v>-1128.8</v>
      </c>
      <c r="AE88" s="48">
        <v>-411.39999999999992</v>
      </c>
      <c r="AF88" s="48">
        <v>-711.1</v>
      </c>
      <c r="AG88" s="48">
        <v>-1033.5</v>
      </c>
      <c r="AH88" s="48">
        <v>-1381.4</v>
      </c>
      <c r="AI88" s="48">
        <v>-509.8</v>
      </c>
      <c r="AJ88" s="48">
        <v>-878.6</v>
      </c>
      <c r="AK88" s="48">
        <v>-1231.2</v>
      </c>
      <c r="AL88" s="48">
        <v>-1620.8</v>
      </c>
      <c r="AM88" s="48">
        <v>-633.1</v>
      </c>
      <c r="AN88" s="48">
        <v>-1066.3000000000002</v>
      </c>
      <c r="AO88" s="48">
        <v>-1500.3999999999999</v>
      </c>
      <c r="AP88" s="48">
        <v>-1960</v>
      </c>
      <c r="AQ88" s="48">
        <v>-665.3</v>
      </c>
      <c r="AR88" s="48">
        <v>-1153.7</v>
      </c>
    </row>
    <row r="89" spans="1:44" s="3" customFormat="1" outlineLevel="1" x14ac:dyDescent="0.2">
      <c r="A89" s="9" t="s">
        <v>284</v>
      </c>
      <c r="B89" s="48">
        <v>-179.2</v>
      </c>
      <c r="C89" s="48">
        <v>-87.9</v>
      </c>
      <c r="D89" s="48">
        <v>-168.5</v>
      </c>
      <c r="E89" s="48">
        <v>-210.5</v>
      </c>
      <c r="F89" s="48">
        <v>-287.8</v>
      </c>
      <c r="G89" s="48">
        <v>-64.599999999999994</v>
      </c>
      <c r="H89" s="48">
        <v>-125.1</v>
      </c>
      <c r="I89" s="48">
        <v>-190.4</v>
      </c>
      <c r="J89" s="48">
        <v>-233.8</v>
      </c>
      <c r="K89" s="48">
        <v>-27.8</v>
      </c>
      <c r="L89" s="48">
        <v>-105</v>
      </c>
      <c r="M89" s="48">
        <v>-202.3</v>
      </c>
      <c r="N89" s="48">
        <v>-289.89999999999998</v>
      </c>
      <c r="O89" s="48">
        <v>-88</v>
      </c>
      <c r="P89" s="48">
        <v>-147.6</v>
      </c>
      <c r="Q89" s="48">
        <v>-203</v>
      </c>
      <c r="R89" s="48">
        <v>-255.3</v>
      </c>
      <c r="S89" s="48">
        <v>-58.9</v>
      </c>
      <c r="T89" s="48">
        <v>-114.6</v>
      </c>
      <c r="U89" s="48">
        <v>-171.5</v>
      </c>
      <c r="V89" s="48">
        <v>-242.2</v>
      </c>
      <c r="W89" s="48">
        <v>-66.400000000000006</v>
      </c>
      <c r="X89" s="48">
        <v>-141.9</v>
      </c>
      <c r="Y89" s="48">
        <v>-211.4</v>
      </c>
      <c r="Z89" s="48">
        <v>-273.3</v>
      </c>
      <c r="AA89" s="48">
        <v>-46</v>
      </c>
      <c r="AB89" s="48">
        <v>-47.9</v>
      </c>
      <c r="AC89" s="48">
        <v>-79.099999999999994</v>
      </c>
      <c r="AD89" s="48">
        <v>-71</v>
      </c>
      <c r="AE89" s="48">
        <v>-27.6</v>
      </c>
      <c r="AF89" s="48">
        <v>-47.8</v>
      </c>
      <c r="AG89" s="48">
        <v>-96.8</v>
      </c>
      <c r="AH89" s="48">
        <v>-198.2</v>
      </c>
      <c r="AI89" s="48">
        <v>-91.4</v>
      </c>
      <c r="AJ89" s="48">
        <v>-186.1</v>
      </c>
      <c r="AK89" s="48">
        <v>-289.10000000000002</v>
      </c>
      <c r="AL89" s="48">
        <v>-372.6</v>
      </c>
      <c r="AM89" s="48">
        <v>-114.8</v>
      </c>
      <c r="AN89" s="48">
        <v>-115</v>
      </c>
      <c r="AO89" s="48">
        <v>-182.3</v>
      </c>
      <c r="AP89" s="48">
        <v>-228.6</v>
      </c>
      <c r="AQ89" s="48">
        <v>-84.5</v>
      </c>
      <c r="AR89" s="48">
        <v>-156.4</v>
      </c>
    </row>
    <row r="90" spans="1:44" s="3" customFormat="1" outlineLevel="1" x14ac:dyDescent="0.2">
      <c r="A90" s="9" t="s">
        <v>285</v>
      </c>
      <c r="B90" s="48">
        <v>0</v>
      </c>
      <c r="C90" s="48">
        <v>0</v>
      </c>
      <c r="D90" s="48">
        <v>0</v>
      </c>
      <c r="E90" s="48">
        <v>0</v>
      </c>
      <c r="F90" s="48">
        <v>0</v>
      </c>
      <c r="G90" s="48">
        <v>0</v>
      </c>
      <c r="H90" s="48">
        <v>0</v>
      </c>
      <c r="I90" s="48">
        <v>0</v>
      </c>
      <c r="J90" s="48"/>
      <c r="K90" s="48">
        <v>0</v>
      </c>
      <c r="L90" s="48">
        <v>0</v>
      </c>
      <c r="M90" s="48">
        <v>0</v>
      </c>
      <c r="N90" s="48">
        <v>0</v>
      </c>
      <c r="O90" s="48">
        <v>0</v>
      </c>
      <c r="P90" s="48">
        <v>0</v>
      </c>
      <c r="Q90" s="48">
        <v>0</v>
      </c>
      <c r="R90" s="48">
        <v>0</v>
      </c>
      <c r="S90" s="48">
        <v>-5.8</v>
      </c>
      <c r="T90" s="48">
        <v>-11.9</v>
      </c>
      <c r="U90" s="48">
        <v>-20.2</v>
      </c>
      <c r="V90" s="48">
        <v>-25.7</v>
      </c>
      <c r="W90" s="48">
        <v>-7.9</v>
      </c>
      <c r="X90" s="48">
        <v>-12.5</v>
      </c>
      <c r="Y90" s="48">
        <v>-12.9</v>
      </c>
      <c r="Z90" s="48">
        <v>-12.5</v>
      </c>
      <c r="AA90" s="48">
        <v>-14.3</v>
      </c>
      <c r="AB90" s="48">
        <v>-19</v>
      </c>
      <c r="AC90" s="48">
        <v>-16.100000000000001</v>
      </c>
      <c r="AD90" s="48">
        <v>-24</v>
      </c>
      <c r="AE90" s="48">
        <v>-4.0999999999999996</v>
      </c>
      <c r="AF90" s="48">
        <v>-8.9</v>
      </c>
      <c r="AG90" s="48">
        <v>-13.8</v>
      </c>
      <c r="AH90" s="48">
        <v>-13.8</v>
      </c>
      <c r="AI90" s="48">
        <v>-2</v>
      </c>
      <c r="AJ90" s="48">
        <v>-5.5</v>
      </c>
      <c r="AK90" s="48">
        <v>-25.5</v>
      </c>
      <c r="AL90" s="48">
        <v>-49.3</v>
      </c>
      <c r="AM90" s="48">
        <v>-1.1000000000000001</v>
      </c>
      <c r="AN90" s="48">
        <v>-9.1999999999999993</v>
      </c>
      <c r="AO90" s="48">
        <v>-17.899999999999999</v>
      </c>
      <c r="AP90" s="48">
        <v>-35.700000000000003</v>
      </c>
      <c r="AQ90" s="48">
        <v>-15.1</v>
      </c>
      <c r="AR90" s="48">
        <v>-27.1</v>
      </c>
    </row>
    <row r="91" spans="1:44" s="11" customFormat="1" x14ac:dyDescent="0.2">
      <c r="A91" s="11" t="s">
        <v>317</v>
      </c>
      <c r="B91" s="47">
        <v>12124.6</v>
      </c>
      <c r="C91" s="47">
        <v>3451.8</v>
      </c>
      <c r="D91" s="47">
        <v>7587.4</v>
      </c>
      <c r="E91" s="47">
        <v>11156.9</v>
      </c>
      <c r="F91" s="47">
        <v>14749</v>
      </c>
      <c r="G91" s="47">
        <v>3946.5</v>
      </c>
      <c r="H91" s="47">
        <v>8335.2000000000007</v>
      </c>
      <c r="I91" s="47">
        <v>13415.8</v>
      </c>
      <c r="J91" s="47">
        <v>20020.7</v>
      </c>
      <c r="K91" s="47">
        <v>9003.2000000000007</v>
      </c>
      <c r="L91" s="47">
        <v>16519.099999999999</v>
      </c>
      <c r="M91" s="47">
        <v>25200.5</v>
      </c>
      <c r="N91" s="47">
        <v>34718.1</v>
      </c>
      <c r="O91" s="47">
        <v>8663.5</v>
      </c>
      <c r="P91" s="47">
        <v>16618.2</v>
      </c>
      <c r="Q91" s="47">
        <v>24422.2</v>
      </c>
      <c r="R91" s="47">
        <v>31307.8</v>
      </c>
      <c r="S91" s="47">
        <v>6188.2</v>
      </c>
      <c r="T91" s="47">
        <v>12794.8</v>
      </c>
      <c r="U91" s="47">
        <v>19145.8</v>
      </c>
      <c r="V91" s="47">
        <v>25107.1</v>
      </c>
      <c r="W91" s="47">
        <v>6342.9</v>
      </c>
      <c r="X91" s="47">
        <v>13020.3</v>
      </c>
      <c r="Y91" s="47">
        <v>19334.099999999999</v>
      </c>
      <c r="Z91" s="47">
        <v>25447.7</v>
      </c>
      <c r="AA91" s="47">
        <v>6546.2000000000007</v>
      </c>
      <c r="AB91" s="47">
        <v>13772.400000000001</v>
      </c>
      <c r="AC91" s="47">
        <v>20660.599999999999</v>
      </c>
      <c r="AD91" s="47">
        <v>27794.2</v>
      </c>
      <c r="AE91" s="47">
        <v>8310.2000000000662</v>
      </c>
      <c r="AF91" s="47">
        <v>16199.4</v>
      </c>
      <c r="AG91" s="47">
        <v>23285</v>
      </c>
      <c r="AH91" s="47">
        <v>31841</v>
      </c>
      <c r="AI91" s="47">
        <v>8332.4</v>
      </c>
      <c r="AJ91" s="47">
        <v>16584.400000000001</v>
      </c>
      <c r="AK91" s="47">
        <v>24995.5</v>
      </c>
      <c r="AL91" s="47">
        <v>34354.300000000003</v>
      </c>
      <c r="AM91" s="47">
        <v>15118.2</v>
      </c>
      <c r="AN91" s="47">
        <v>29220.799999999999</v>
      </c>
      <c r="AO91" s="47"/>
      <c r="AP91" s="47">
        <v>59652.1</v>
      </c>
      <c r="AQ91" s="47">
        <v>17787.599999999999</v>
      </c>
      <c r="AR91" s="47">
        <v>32777.199999999997</v>
      </c>
    </row>
    <row r="92" spans="1:44" s="3" customFormat="1" x14ac:dyDescent="0.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row>
    <row r="93" spans="1:44" s="3" customFormat="1" x14ac:dyDescent="0.2">
      <c r="A93" s="3" t="s">
        <v>235</v>
      </c>
      <c r="B93" s="46">
        <v>-1529.6</v>
      </c>
      <c r="C93" s="46">
        <v>-199.7</v>
      </c>
      <c r="D93" s="46">
        <v>-199.7</v>
      </c>
      <c r="E93" s="46">
        <v>-199.7</v>
      </c>
      <c r="F93" s="46">
        <v>-199.7</v>
      </c>
      <c r="G93" s="46">
        <v>0</v>
      </c>
      <c r="H93" s="46">
        <v>0</v>
      </c>
      <c r="I93" s="46">
        <v>0</v>
      </c>
      <c r="J93" s="46">
        <v>0</v>
      </c>
      <c r="K93" s="46">
        <v>0</v>
      </c>
      <c r="L93" s="46">
        <v>0</v>
      </c>
      <c r="M93" s="46">
        <v>0</v>
      </c>
      <c r="N93" s="46">
        <v>0</v>
      </c>
      <c r="O93" s="46">
        <v>0</v>
      </c>
      <c r="P93" s="46">
        <v>0</v>
      </c>
      <c r="Q93" s="46">
        <v>0</v>
      </c>
      <c r="R93" s="46">
        <v>0</v>
      </c>
      <c r="S93" s="46">
        <v>0</v>
      </c>
      <c r="T93" s="46">
        <v>0</v>
      </c>
      <c r="U93" s="46">
        <v>0</v>
      </c>
      <c r="V93" s="46">
        <v>0</v>
      </c>
      <c r="W93" s="46">
        <v>0</v>
      </c>
      <c r="X93" s="46">
        <v>0</v>
      </c>
      <c r="Y93" s="46">
        <v>0</v>
      </c>
      <c r="Z93" s="46">
        <v>0</v>
      </c>
      <c r="AA93" s="46">
        <v>0</v>
      </c>
      <c r="AB93" s="46">
        <v>0</v>
      </c>
      <c r="AC93" s="46">
        <v>0</v>
      </c>
      <c r="AD93" s="46">
        <v>0</v>
      </c>
      <c r="AE93" s="46">
        <v>0</v>
      </c>
      <c r="AF93" s="46">
        <v>0</v>
      </c>
      <c r="AG93" s="46">
        <v>0</v>
      </c>
      <c r="AH93" s="46">
        <v>0</v>
      </c>
      <c r="AI93" s="46">
        <v>0</v>
      </c>
      <c r="AJ93" s="46">
        <v>0</v>
      </c>
      <c r="AK93" s="46">
        <v>0</v>
      </c>
      <c r="AL93" s="46">
        <v>0</v>
      </c>
      <c r="AM93" s="46">
        <v>0</v>
      </c>
      <c r="AN93" s="46"/>
      <c r="AO93" s="46"/>
      <c r="AP93" s="46">
        <v>0</v>
      </c>
      <c r="AQ93" s="46">
        <v>0</v>
      </c>
      <c r="AR93" s="46">
        <v>0</v>
      </c>
    </row>
    <row r="94" spans="1:44" s="3" customFormat="1" x14ac:dyDescent="0.2">
      <c r="A94" s="3" t="s">
        <v>62</v>
      </c>
      <c r="B94" s="46">
        <v>59.2</v>
      </c>
      <c r="C94" s="46">
        <v>21.7</v>
      </c>
      <c r="D94" s="46">
        <v>41.3</v>
      </c>
      <c r="E94" s="46">
        <v>62.3</v>
      </c>
      <c r="F94" s="46">
        <v>74.599999999999994</v>
      </c>
      <c r="G94" s="46">
        <v>9.4</v>
      </c>
      <c r="H94" s="46">
        <v>7.5</v>
      </c>
      <c r="I94" s="46">
        <v>7.1</v>
      </c>
      <c r="J94" s="46">
        <v>7.4</v>
      </c>
      <c r="K94" s="46">
        <v>3.4</v>
      </c>
      <c r="L94" s="46">
        <v>2.1</v>
      </c>
      <c r="M94" s="46">
        <v>1.2</v>
      </c>
      <c r="N94" s="46">
        <v>1.2</v>
      </c>
      <c r="O94" s="46">
        <v>0</v>
      </c>
      <c r="P94" s="46">
        <v>0</v>
      </c>
      <c r="Q94" s="46">
        <v>0</v>
      </c>
      <c r="R94" s="46">
        <v>0</v>
      </c>
      <c r="S94" s="46">
        <v>0</v>
      </c>
      <c r="T94" s="46">
        <v>0</v>
      </c>
      <c r="U94" s="46">
        <v>0</v>
      </c>
      <c r="V94" s="46">
        <v>0</v>
      </c>
      <c r="W94" s="46">
        <v>0</v>
      </c>
      <c r="X94" s="46">
        <v>0</v>
      </c>
      <c r="Y94" s="46">
        <v>0</v>
      </c>
      <c r="Z94" s="46">
        <v>0</v>
      </c>
      <c r="AA94" s="46">
        <v>0</v>
      </c>
      <c r="AB94" s="46">
        <v>0</v>
      </c>
      <c r="AC94" s="46">
        <v>0</v>
      </c>
      <c r="AD94" s="46">
        <v>0</v>
      </c>
      <c r="AE94" s="46">
        <v>0</v>
      </c>
      <c r="AF94" s="46">
        <v>0</v>
      </c>
      <c r="AG94" s="46">
        <v>0</v>
      </c>
      <c r="AH94" s="46">
        <v>0</v>
      </c>
      <c r="AI94" s="46">
        <v>0</v>
      </c>
      <c r="AJ94" s="46">
        <v>0</v>
      </c>
      <c r="AK94" s="46">
        <v>0</v>
      </c>
      <c r="AL94" s="46">
        <v>0</v>
      </c>
      <c r="AM94" s="46">
        <v>0</v>
      </c>
      <c r="AN94" s="46"/>
      <c r="AO94" s="46"/>
      <c r="AP94" s="46">
        <v>0</v>
      </c>
      <c r="AQ94" s="46">
        <v>0</v>
      </c>
      <c r="AR94" s="46">
        <v>0</v>
      </c>
    </row>
    <row r="95" spans="1:44" s="3" customFormat="1" x14ac:dyDescent="0.2">
      <c r="A95" s="3" t="s">
        <v>236</v>
      </c>
      <c r="B95" s="46">
        <v>0</v>
      </c>
      <c r="C95" s="46">
        <v>0</v>
      </c>
      <c r="D95" s="46">
        <v>0</v>
      </c>
      <c r="E95" s="46">
        <v>0</v>
      </c>
      <c r="F95" s="46">
        <v>0</v>
      </c>
      <c r="G95" s="46">
        <v>0</v>
      </c>
      <c r="H95" s="46">
        <v>0</v>
      </c>
      <c r="I95" s="46">
        <v>0</v>
      </c>
      <c r="J95" s="46">
        <v>0</v>
      </c>
      <c r="K95" s="46">
        <v>0</v>
      </c>
      <c r="L95" s="46">
        <v>0</v>
      </c>
      <c r="M95" s="46">
        <v>0</v>
      </c>
      <c r="N95" s="46">
        <v>0</v>
      </c>
      <c r="O95" s="46">
        <v>0</v>
      </c>
      <c r="P95" s="46">
        <v>0</v>
      </c>
      <c r="Q95" s="46">
        <v>0</v>
      </c>
      <c r="R95" s="46">
        <v>0</v>
      </c>
      <c r="S95" s="46">
        <v>0</v>
      </c>
      <c r="T95" s="46">
        <v>0</v>
      </c>
      <c r="U95" s="46">
        <v>0</v>
      </c>
      <c r="V95" s="46">
        <v>0</v>
      </c>
      <c r="W95" s="46">
        <v>0</v>
      </c>
      <c r="X95" s="46">
        <v>0</v>
      </c>
      <c r="Y95" s="46">
        <v>0</v>
      </c>
      <c r="Z95" s="46">
        <v>0</v>
      </c>
      <c r="AA95" s="46">
        <v>0</v>
      </c>
      <c r="AB95" s="46">
        <v>0</v>
      </c>
      <c r="AC95" s="46">
        <v>0</v>
      </c>
      <c r="AD95" s="46">
        <v>0</v>
      </c>
      <c r="AE95" s="46">
        <v>0</v>
      </c>
      <c r="AF95" s="46">
        <v>0</v>
      </c>
      <c r="AG95" s="46">
        <v>0</v>
      </c>
      <c r="AH95" s="46">
        <v>0</v>
      </c>
      <c r="AI95" s="46">
        <v>0</v>
      </c>
      <c r="AJ95" s="46">
        <v>0</v>
      </c>
      <c r="AK95" s="46">
        <v>0</v>
      </c>
      <c r="AL95" s="46">
        <v>0</v>
      </c>
      <c r="AM95" s="46">
        <v>0</v>
      </c>
      <c r="AN95" s="46"/>
      <c r="AO95" s="46"/>
      <c r="AP95" s="46">
        <v>0</v>
      </c>
      <c r="AQ95" s="46">
        <v>0</v>
      </c>
      <c r="AR95" s="46">
        <v>0</v>
      </c>
    </row>
    <row r="96" spans="1:44" s="3" customFormat="1" x14ac:dyDescent="0.2">
      <c r="A96" s="3" t="s">
        <v>420</v>
      </c>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v>627.4</v>
      </c>
      <c r="AM96" s="46">
        <v>-5103.3</v>
      </c>
      <c r="AN96" s="46">
        <v>-8900.5</v>
      </c>
      <c r="AO96" s="46"/>
      <c r="AP96" s="46">
        <v>-13093.9</v>
      </c>
      <c r="AQ96" s="46">
        <v>46.1</v>
      </c>
      <c r="AR96" s="46">
        <v>402.7</v>
      </c>
    </row>
    <row r="97" spans="1:44" s="3" customFormat="1" x14ac:dyDescent="0.2">
      <c r="A97" s="3" t="s">
        <v>311</v>
      </c>
      <c r="B97" s="46">
        <v>0</v>
      </c>
      <c r="C97" s="46">
        <v>0</v>
      </c>
      <c r="D97" s="46">
        <v>0</v>
      </c>
      <c r="E97" s="46">
        <v>0</v>
      </c>
      <c r="F97" s="46">
        <v>0</v>
      </c>
      <c r="G97" s="46">
        <v>0</v>
      </c>
      <c r="H97" s="46">
        <v>0</v>
      </c>
      <c r="I97" s="46">
        <v>0</v>
      </c>
      <c r="J97" s="46">
        <v>0</v>
      </c>
      <c r="K97" s="46">
        <v>0</v>
      </c>
      <c r="L97" s="46">
        <v>0</v>
      </c>
      <c r="M97" s="46">
        <v>0</v>
      </c>
      <c r="N97" s="46">
        <v>0</v>
      </c>
      <c r="O97" s="46">
        <v>0</v>
      </c>
      <c r="P97" s="46">
        <v>0</v>
      </c>
      <c r="Q97" s="46">
        <v>0</v>
      </c>
      <c r="R97" s="46">
        <v>0</v>
      </c>
      <c r="S97" s="46">
        <v>0</v>
      </c>
      <c r="T97" s="46">
        <v>0</v>
      </c>
      <c r="U97" s="46">
        <v>0</v>
      </c>
      <c r="V97" s="46">
        <v>0</v>
      </c>
      <c r="W97" s="46">
        <v>-856.4</v>
      </c>
      <c r="X97" s="46">
        <v>-1729.9</v>
      </c>
      <c r="Y97" s="46">
        <v>-1729.9</v>
      </c>
      <c r="Z97" s="46">
        <v>-1075.2</v>
      </c>
      <c r="AA97" s="46">
        <v>-2653.5</v>
      </c>
      <c r="AB97" s="46">
        <v>-2570</v>
      </c>
      <c r="AC97" s="46">
        <v>-2677.9</v>
      </c>
      <c r="AD97" s="46">
        <v>-2614.7999999999997</v>
      </c>
      <c r="AE97" s="46">
        <v>-871</v>
      </c>
      <c r="AF97" s="46">
        <v>-271.2</v>
      </c>
      <c r="AG97" s="46">
        <v>-322.39999999999998</v>
      </c>
      <c r="AH97" s="46">
        <v>-0.9</v>
      </c>
      <c r="AI97" s="46">
        <v>158.5</v>
      </c>
      <c r="AJ97" s="46">
        <v>663.8</v>
      </c>
      <c r="AK97" s="46">
        <v>670.3</v>
      </c>
      <c r="AL97" s="46"/>
      <c r="AM97" s="46">
        <v>0</v>
      </c>
      <c r="AN97" s="46">
        <v>0</v>
      </c>
      <c r="AO97" s="46"/>
      <c r="AP97" s="46">
        <v>-1247.5999999999999</v>
      </c>
      <c r="AQ97" s="46">
        <v>-0.8</v>
      </c>
      <c r="AR97" s="46">
        <v>-233.7</v>
      </c>
    </row>
    <row r="98" spans="1:44" s="3" customFormat="1" ht="25.5" outlineLevel="1" x14ac:dyDescent="0.2">
      <c r="A98" s="55" t="s">
        <v>352</v>
      </c>
      <c r="B98" s="48"/>
      <c r="C98" s="48"/>
      <c r="D98" s="48"/>
      <c r="E98" s="48"/>
      <c r="F98" s="48"/>
      <c r="G98" s="48"/>
      <c r="H98" s="48"/>
      <c r="I98" s="48"/>
      <c r="J98" s="48"/>
      <c r="K98" s="48"/>
      <c r="L98" s="48"/>
      <c r="M98" s="48"/>
      <c r="N98" s="48"/>
      <c r="O98" s="48"/>
      <c r="P98" s="48"/>
      <c r="Q98" s="48"/>
      <c r="R98" s="48"/>
      <c r="S98" s="48"/>
      <c r="T98" s="48"/>
      <c r="U98" s="48"/>
      <c r="V98" s="48"/>
      <c r="W98" s="48">
        <v>0</v>
      </c>
      <c r="X98" s="48">
        <v>0</v>
      </c>
      <c r="Y98" s="48">
        <v>0</v>
      </c>
      <c r="Z98" s="48">
        <v>0</v>
      </c>
      <c r="AA98" s="48">
        <v>-2358.6</v>
      </c>
      <c r="AB98" s="48">
        <v>-435.7</v>
      </c>
      <c r="AC98" s="48">
        <v>-117.2</v>
      </c>
      <c r="AD98" s="48">
        <v>-31.7</v>
      </c>
      <c r="AE98" s="48">
        <v>-14.2</v>
      </c>
      <c r="AF98" s="48">
        <v>10.7</v>
      </c>
      <c r="AG98" s="48">
        <v>-5.5</v>
      </c>
      <c r="AH98" s="48">
        <v>0</v>
      </c>
      <c r="AI98" s="48">
        <v>14.4</v>
      </c>
      <c r="AJ98" s="48">
        <v>14.4</v>
      </c>
      <c r="AK98" s="48">
        <v>14.4</v>
      </c>
      <c r="AL98" s="48"/>
      <c r="AM98" s="48"/>
      <c r="AN98" s="48"/>
      <c r="AO98" s="48"/>
      <c r="AP98" s="48"/>
      <c r="AQ98" s="48"/>
      <c r="AR98" s="48"/>
    </row>
    <row r="99" spans="1:44" s="3" customFormat="1" outlineLevel="1" x14ac:dyDescent="0.2">
      <c r="A99" s="9" t="s">
        <v>314</v>
      </c>
      <c r="B99" s="48"/>
      <c r="C99" s="48"/>
      <c r="D99" s="48"/>
      <c r="E99" s="48"/>
      <c r="F99" s="48"/>
      <c r="G99" s="48"/>
      <c r="H99" s="48"/>
      <c r="I99" s="48"/>
      <c r="J99" s="48"/>
      <c r="K99" s="48"/>
      <c r="L99" s="48"/>
      <c r="M99" s="48"/>
      <c r="N99" s="48"/>
      <c r="O99" s="48"/>
      <c r="P99" s="48"/>
      <c r="Q99" s="48"/>
      <c r="R99" s="48"/>
      <c r="S99" s="48"/>
      <c r="T99" s="48"/>
      <c r="U99" s="48"/>
      <c r="V99" s="48"/>
      <c r="W99" s="48">
        <v>0</v>
      </c>
      <c r="X99" s="48">
        <v>0</v>
      </c>
      <c r="Y99" s="48">
        <v>0</v>
      </c>
      <c r="Z99" s="48">
        <v>0</v>
      </c>
      <c r="AA99" s="48">
        <v>-294.89999999999998</v>
      </c>
      <c r="AB99" s="48">
        <v>-2134.3000000000002</v>
      </c>
      <c r="AC99" s="48">
        <v>-2560.6999999999998</v>
      </c>
      <c r="AD99" s="48">
        <v>-2583.1</v>
      </c>
      <c r="AE99" s="48">
        <v>-856.8</v>
      </c>
      <c r="AF99" s="48">
        <v>-281.89999999999998</v>
      </c>
      <c r="AG99" s="48">
        <v>-316.89999999999998</v>
      </c>
      <c r="AH99" s="48">
        <v>-0.9</v>
      </c>
      <c r="AI99" s="48">
        <v>144.1</v>
      </c>
      <c r="AJ99" s="48">
        <v>649.4</v>
      </c>
      <c r="AK99" s="48">
        <v>655.9</v>
      </c>
      <c r="AL99" s="48"/>
      <c r="AM99" s="48"/>
      <c r="AN99" s="48"/>
      <c r="AO99" s="48"/>
      <c r="AP99" s="48"/>
      <c r="AQ99" s="48"/>
      <c r="AR99" s="48"/>
    </row>
    <row r="100" spans="1:44" s="3" customFormat="1" outlineLevel="1" x14ac:dyDescent="0.2">
      <c r="A100" s="9" t="s">
        <v>325</v>
      </c>
      <c r="B100" s="48"/>
      <c r="C100" s="48"/>
      <c r="D100" s="48"/>
      <c r="E100" s="48"/>
      <c r="F100" s="48"/>
      <c r="G100" s="48"/>
      <c r="H100" s="48"/>
      <c r="I100" s="48"/>
      <c r="J100" s="48"/>
      <c r="K100" s="48"/>
      <c r="L100" s="48"/>
      <c r="M100" s="48"/>
      <c r="N100" s="48"/>
      <c r="O100" s="48"/>
      <c r="P100" s="48"/>
      <c r="Q100" s="48"/>
      <c r="R100" s="48"/>
      <c r="S100" s="48"/>
      <c r="T100" s="48"/>
      <c r="U100" s="48"/>
      <c r="V100" s="48"/>
      <c r="W100" s="48">
        <v>0</v>
      </c>
      <c r="X100" s="48">
        <v>-873</v>
      </c>
      <c r="Y100" s="48">
        <v>-873</v>
      </c>
      <c r="Z100" s="48">
        <v>-218.29999999999995</v>
      </c>
      <c r="AA100" s="48">
        <v>0</v>
      </c>
      <c r="AB100" s="48">
        <v>0</v>
      </c>
      <c r="AC100" s="48">
        <v>0</v>
      </c>
      <c r="AD100" s="48">
        <v>0</v>
      </c>
      <c r="AE100" s="48">
        <v>0</v>
      </c>
      <c r="AF100" s="48">
        <v>0</v>
      </c>
      <c r="AG100" s="48">
        <v>0</v>
      </c>
      <c r="AH100" s="48">
        <v>0</v>
      </c>
      <c r="AI100" s="48">
        <v>0</v>
      </c>
      <c r="AJ100" s="48">
        <v>0</v>
      </c>
      <c r="AK100" s="48">
        <v>0</v>
      </c>
      <c r="AL100" s="48"/>
      <c r="AM100" s="48"/>
      <c r="AN100" s="48"/>
      <c r="AO100" s="48"/>
      <c r="AP100" s="48"/>
      <c r="AQ100" s="48"/>
      <c r="AR100" s="48"/>
    </row>
    <row r="101" spans="1:44" s="3" customFormat="1" outlineLevel="1" x14ac:dyDescent="0.2">
      <c r="A101" s="9" t="s">
        <v>324</v>
      </c>
      <c r="B101" s="48"/>
      <c r="C101" s="48"/>
      <c r="D101" s="48"/>
      <c r="E101" s="48"/>
      <c r="F101" s="48"/>
      <c r="G101" s="48"/>
      <c r="H101" s="48"/>
      <c r="I101" s="48"/>
      <c r="J101" s="48"/>
      <c r="K101" s="48"/>
      <c r="L101" s="48"/>
      <c r="M101" s="48"/>
      <c r="N101" s="48"/>
      <c r="O101" s="48"/>
      <c r="P101" s="48"/>
      <c r="Q101" s="48"/>
      <c r="R101" s="48"/>
      <c r="S101" s="48"/>
      <c r="T101" s="48"/>
      <c r="U101" s="48"/>
      <c r="V101" s="48"/>
      <c r="W101" s="48">
        <v>-856.4</v>
      </c>
      <c r="X101" s="48">
        <v>-856.9</v>
      </c>
      <c r="Y101" s="48">
        <v>-856.9</v>
      </c>
      <c r="Z101" s="48">
        <v>-856.9</v>
      </c>
      <c r="AA101" s="48">
        <v>0</v>
      </c>
      <c r="AB101" s="48">
        <v>0</v>
      </c>
      <c r="AC101" s="48">
        <v>0</v>
      </c>
      <c r="AD101" s="48">
        <v>0</v>
      </c>
      <c r="AE101" s="48">
        <v>0</v>
      </c>
      <c r="AF101" s="48">
        <v>0</v>
      </c>
      <c r="AG101" s="48">
        <v>0</v>
      </c>
      <c r="AH101" s="48">
        <v>0</v>
      </c>
      <c r="AI101" s="48">
        <v>0</v>
      </c>
      <c r="AJ101" s="48">
        <v>0</v>
      </c>
      <c r="AK101" s="48">
        <v>0</v>
      </c>
      <c r="AL101" s="48"/>
      <c r="AM101" s="48"/>
      <c r="AN101" s="48"/>
      <c r="AO101" s="48"/>
      <c r="AP101" s="48"/>
      <c r="AQ101" s="48"/>
      <c r="AR101" s="48"/>
    </row>
    <row r="102" spans="1:44" s="11" customFormat="1" x14ac:dyDescent="0.2">
      <c r="A102" s="11" t="s">
        <v>63</v>
      </c>
      <c r="B102" s="47">
        <v>10654.2</v>
      </c>
      <c r="C102" s="47">
        <v>3273.8</v>
      </c>
      <c r="D102" s="47">
        <v>7429.1</v>
      </c>
      <c r="E102" s="47">
        <v>11019.6</v>
      </c>
      <c r="F102" s="47">
        <v>14623.9</v>
      </c>
      <c r="G102" s="47">
        <v>3955.9</v>
      </c>
      <c r="H102" s="47">
        <v>8342.7000000000007</v>
      </c>
      <c r="I102" s="47">
        <v>13422.9</v>
      </c>
      <c r="J102" s="47">
        <v>20028.099999999999</v>
      </c>
      <c r="K102" s="47">
        <v>9006.6</v>
      </c>
      <c r="L102" s="47">
        <v>16521.2</v>
      </c>
      <c r="M102" s="47">
        <v>25201.7</v>
      </c>
      <c r="N102" s="47">
        <v>34719.300000000003</v>
      </c>
      <c r="O102" s="47">
        <v>8663.5</v>
      </c>
      <c r="P102" s="47">
        <v>16618.2</v>
      </c>
      <c r="Q102" s="47">
        <v>24422.2</v>
      </c>
      <c r="R102" s="47">
        <v>31307.8</v>
      </c>
      <c r="S102" s="47">
        <v>6188.2</v>
      </c>
      <c r="T102" s="47">
        <v>12794.8</v>
      </c>
      <c r="U102" s="47">
        <v>19145.8</v>
      </c>
      <c r="V102" s="47">
        <v>25107.1</v>
      </c>
      <c r="W102" s="47">
        <v>5486.5</v>
      </c>
      <c r="X102" s="47">
        <v>11290.4</v>
      </c>
      <c r="Y102" s="47">
        <v>17604.2</v>
      </c>
      <c r="Z102" s="47">
        <v>24372.5</v>
      </c>
      <c r="AA102" s="47">
        <v>3892.7000000000007</v>
      </c>
      <c r="AB102" s="47">
        <v>11202.400000000001</v>
      </c>
      <c r="AC102" s="47">
        <v>17982.7</v>
      </c>
      <c r="AD102" s="47">
        <v>25179.4</v>
      </c>
      <c r="AE102" s="47">
        <v>7439.2000000000662</v>
      </c>
      <c r="AF102" s="47">
        <v>15928.2</v>
      </c>
      <c r="AG102" s="47">
        <v>22962.6</v>
      </c>
      <c r="AH102" s="47">
        <v>31840.1</v>
      </c>
      <c r="AI102" s="47">
        <v>8490.9</v>
      </c>
      <c r="AJ102" s="47">
        <v>17248.2</v>
      </c>
      <c r="AK102" s="47">
        <v>25665.8</v>
      </c>
      <c r="AL102" s="47">
        <v>34981.699999999997</v>
      </c>
      <c r="AM102" s="47">
        <v>10014.9</v>
      </c>
      <c r="AN102" s="47">
        <v>20320.300000001123</v>
      </c>
      <c r="AO102" s="47"/>
      <c r="AP102" s="47">
        <v>45310.6</v>
      </c>
      <c r="AQ102" s="47">
        <v>17832.900000000001</v>
      </c>
      <c r="AR102" s="47">
        <v>32946.199999999997</v>
      </c>
    </row>
    <row r="103" spans="1:44" s="3" customFormat="1" x14ac:dyDescent="0.2">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row>
    <row r="104" spans="1:44" s="3" customFormat="1" x14ac:dyDescent="0.2">
      <c r="A104" s="3" t="s">
        <v>237</v>
      </c>
      <c r="B104" s="46">
        <v>-2453.9</v>
      </c>
      <c r="C104" s="46">
        <v>-711.4</v>
      </c>
      <c r="D104" s="46">
        <v>-1565.5</v>
      </c>
      <c r="E104" s="46">
        <v>-2302</v>
      </c>
      <c r="F104" s="46">
        <v>-3042.2</v>
      </c>
      <c r="G104" s="46">
        <v>-785.7</v>
      </c>
      <c r="H104" s="46">
        <v>-1698.9</v>
      </c>
      <c r="I104" s="46">
        <v>-2715.6</v>
      </c>
      <c r="J104" s="46">
        <v>-4034.9</v>
      </c>
      <c r="K104" s="46">
        <v>-1803.6</v>
      </c>
      <c r="L104" s="46">
        <v>-3314.6000000000004</v>
      </c>
      <c r="M104" s="46">
        <v>-5017.2</v>
      </c>
      <c r="N104" s="46">
        <v>-6867.2</v>
      </c>
      <c r="O104" s="46">
        <v>-1685.3000000000004</v>
      </c>
      <c r="P104" s="46">
        <v>-3231</v>
      </c>
      <c r="Q104" s="46">
        <v>-4745.2000000000007</v>
      </c>
      <c r="R104" s="46">
        <v>-6125.2</v>
      </c>
      <c r="S104" s="46">
        <v>-1190.0999999999999</v>
      </c>
      <c r="T104" s="46">
        <v>-2497.1999999999998</v>
      </c>
      <c r="U104" s="46">
        <v>-3705.1</v>
      </c>
      <c r="V104" s="46">
        <v>-4851.8999999999996</v>
      </c>
      <c r="W104" s="46">
        <v>-1200.9000000000001</v>
      </c>
      <c r="X104" s="46">
        <v>-2139.9</v>
      </c>
      <c r="Y104" s="46">
        <v>-3347.3</v>
      </c>
      <c r="Z104" s="46">
        <v>-4652.2</v>
      </c>
      <c r="AA104" s="46">
        <v>-797.2</v>
      </c>
      <c r="AB104" s="46">
        <v>-2204.3000000000002</v>
      </c>
      <c r="AC104" s="46">
        <v>-3531.2</v>
      </c>
      <c r="AD104" s="46">
        <v>-4978.7999999999993</v>
      </c>
      <c r="AE104" s="46">
        <v>-1535.1999999999998</v>
      </c>
      <c r="AF104" s="46">
        <v>-3204.1</v>
      </c>
      <c r="AG104" s="46">
        <v>-4639.8999999999996</v>
      </c>
      <c r="AH104" s="46">
        <v>-6669.6</v>
      </c>
      <c r="AI104" s="46">
        <v>-1655.6</v>
      </c>
      <c r="AJ104" s="46">
        <v>-3449.1</v>
      </c>
      <c r="AK104" s="46">
        <v>-5126.7</v>
      </c>
      <c r="AL104" s="46">
        <v>-6884.2</v>
      </c>
      <c r="AM104" s="46">
        <v>-1915.5</v>
      </c>
      <c r="AN104" s="46">
        <v>-3935.3999999999983</v>
      </c>
      <c r="AO104" s="46"/>
      <c r="AP104" s="46">
        <v>-9019.5</v>
      </c>
      <c r="AQ104" s="46">
        <v>-3498.4</v>
      </c>
      <c r="AR104" s="46">
        <v>-6501.4</v>
      </c>
    </row>
    <row r="105" spans="1:44" s="11" customFormat="1" x14ac:dyDescent="0.2">
      <c r="A105" s="11" t="s">
        <v>64</v>
      </c>
      <c r="B105" s="47">
        <v>8200.2999999999993</v>
      </c>
      <c r="C105" s="47">
        <v>2562.4</v>
      </c>
      <c r="D105" s="47">
        <v>5863.6</v>
      </c>
      <c r="E105" s="47">
        <v>8717.6</v>
      </c>
      <c r="F105" s="47">
        <v>11581.7</v>
      </c>
      <c r="G105" s="47">
        <v>3170.2</v>
      </c>
      <c r="H105" s="47">
        <v>6643.8</v>
      </c>
      <c r="I105" s="47">
        <v>10707.3</v>
      </c>
      <c r="J105" s="47">
        <v>15993.2</v>
      </c>
      <c r="K105" s="47">
        <v>7203</v>
      </c>
      <c r="L105" s="47">
        <v>13206.6</v>
      </c>
      <c r="M105" s="47">
        <v>20184.5</v>
      </c>
      <c r="N105" s="47">
        <v>27852.1</v>
      </c>
      <c r="O105" s="47">
        <v>6978.2</v>
      </c>
      <c r="P105" s="47">
        <v>13387.2</v>
      </c>
      <c r="Q105" s="47">
        <v>19677</v>
      </c>
      <c r="R105" s="47">
        <v>25182.6</v>
      </c>
      <c r="S105" s="47">
        <v>4998.1000000000004</v>
      </c>
      <c r="T105" s="47">
        <v>10297.6</v>
      </c>
      <c r="U105" s="47">
        <v>15440.7</v>
      </c>
      <c r="V105" s="47">
        <v>20255.199999999997</v>
      </c>
      <c r="W105" s="47">
        <v>4285.6000000000004</v>
      </c>
      <c r="X105" s="47">
        <v>9150.5</v>
      </c>
      <c r="Y105" s="47">
        <v>14256.9</v>
      </c>
      <c r="Z105" s="47">
        <v>19720.3</v>
      </c>
      <c r="AA105" s="47">
        <v>3095.5000000000009</v>
      </c>
      <c r="AB105" s="47">
        <v>8998.1000000000022</v>
      </c>
      <c r="AC105" s="47">
        <v>14451.5</v>
      </c>
      <c r="AD105" s="47">
        <v>20200.599999999999</v>
      </c>
      <c r="AE105" s="47">
        <v>5904.0000000000664</v>
      </c>
      <c r="AF105" s="47">
        <v>12724.1</v>
      </c>
      <c r="AG105" s="47">
        <v>18322.7</v>
      </c>
      <c r="AH105" s="47">
        <v>25170.5</v>
      </c>
      <c r="AI105" s="47">
        <v>6835.3</v>
      </c>
      <c r="AJ105" s="47">
        <v>13799.1</v>
      </c>
      <c r="AK105" s="47">
        <v>20539.099999999999</v>
      </c>
      <c r="AL105" s="47">
        <v>28097.5</v>
      </c>
      <c r="AM105" s="47">
        <v>8099.4</v>
      </c>
      <c r="AN105" s="47">
        <v>16384.900000000001</v>
      </c>
      <c r="AO105" s="47">
        <v>25099.699999999633</v>
      </c>
      <c r="AP105" s="47">
        <v>36291.1</v>
      </c>
      <c r="AQ105" s="47">
        <v>14334.5</v>
      </c>
      <c r="AR105" s="47">
        <v>26444.799999999999</v>
      </c>
    </row>
    <row r="106" spans="1:44" s="3" customFormat="1" x14ac:dyDescent="0.2">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row>
    <row r="107" spans="1:44" s="3" customFormat="1" x14ac:dyDescent="0.2">
      <c r="A107" s="11" t="s">
        <v>65</v>
      </c>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row>
    <row r="108" spans="1:44" s="3" customFormat="1" x14ac:dyDescent="0.2">
      <c r="A108" s="28" t="s">
        <v>170</v>
      </c>
      <c r="B108" s="46">
        <v>8207.7000000000007</v>
      </c>
      <c r="C108" s="46">
        <v>2564.1</v>
      </c>
      <c r="D108" s="46">
        <v>5866.2</v>
      </c>
      <c r="E108" s="46">
        <v>8722.7000000000007</v>
      </c>
      <c r="F108" s="46">
        <v>11586.8</v>
      </c>
      <c r="G108" s="46">
        <v>3222</v>
      </c>
      <c r="H108" s="46">
        <v>6693.9</v>
      </c>
      <c r="I108" s="46">
        <v>10756.5</v>
      </c>
      <c r="J108" s="46">
        <v>16041.5</v>
      </c>
      <c r="K108" s="46">
        <v>7246.8</v>
      </c>
      <c r="L108" s="46">
        <v>13258.8</v>
      </c>
      <c r="M108" s="46">
        <v>20245.7</v>
      </c>
      <c r="N108" s="46">
        <v>27908.799999999999</v>
      </c>
      <c r="O108" s="46">
        <v>6976.9</v>
      </c>
      <c r="P108" s="46">
        <v>13387.4</v>
      </c>
      <c r="Q108" s="46">
        <v>19677.599999999999</v>
      </c>
      <c r="R108" s="46">
        <v>25178.1</v>
      </c>
      <c r="S108" s="46">
        <v>4997.6000000000004</v>
      </c>
      <c r="T108" s="46">
        <v>10298.299999999999</v>
      </c>
      <c r="U108" s="46">
        <v>15445.3</v>
      </c>
      <c r="V108" s="46">
        <v>20265.7</v>
      </c>
      <c r="W108" s="46">
        <v>4284.8</v>
      </c>
      <c r="X108" s="46">
        <v>9152.5</v>
      </c>
      <c r="Y108" s="46">
        <v>14255.1</v>
      </c>
      <c r="Z108" s="46">
        <v>19716.5</v>
      </c>
      <c r="AA108" s="46">
        <v>3085.6</v>
      </c>
      <c r="AB108" s="46">
        <v>8986.2999999999993</v>
      </c>
      <c r="AC108" s="46">
        <v>14439.5</v>
      </c>
      <c r="AD108" s="46">
        <v>20189</v>
      </c>
      <c r="AE108" s="46">
        <v>5903.2</v>
      </c>
      <c r="AF108" s="46">
        <v>12708.1</v>
      </c>
      <c r="AG108" s="46">
        <v>18308.099999999999</v>
      </c>
      <c r="AH108" s="46">
        <v>25158</v>
      </c>
      <c r="AI108" s="46">
        <v>6837.3</v>
      </c>
      <c r="AJ108" s="46">
        <v>13805.7</v>
      </c>
      <c r="AK108" s="46">
        <v>20540.8</v>
      </c>
      <c r="AL108" s="46">
        <v>28095.1</v>
      </c>
      <c r="AM108" s="46">
        <v>8104.2</v>
      </c>
      <c r="AN108" s="46">
        <v>16389.7</v>
      </c>
      <c r="AO108" s="46"/>
      <c r="AP108" s="46">
        <v>36271.1</v>
      </c>
      <c r="AQ108" s="46">
        <v>14333.7</v>
      </c>
      <c r="AR108" s="46">
        <v>26451.4</v>
      </c>
    </row>
    <row r="109" spans="1:44" s="3" customFormat="1" x14ac:dyDescent="0.2">
      <c r="A109" s="28" t="s">
        <v>55</v>
      </c>
      <c r="B109" s="46">
        <v>-7.4</v>
      </c>
      <c r="C109" s="46">
        <v>-1.7</v>
      </c>
      <c r="D109" s="46">
        <v>-2.6</v>
      </c>
      <c r="E109" s="46">
        <v>-5</v>
      </c>
      <c r="F109" s="46">
        <v>-5.0999999999999996</v>
      </c>
      <c r="G109" s="46">
        <v>-51.8</v>
      </c>
      <c r="H109" s="46">
        <v>-50.1</v>
      </c>
      <c r="I109" s="46">
        <v>-49.2</v>
      </c>
      <c r="J109" s="46">
        <v>-48.3</v>
      </c>
      <c r="K109" s="46">
        <v>-43.8</v>
      </c>
      <c r="L109" s="46">
        <v>-52.2</v>
      </c>
      <c r="M109" s="46">
        <v>-61.2</v>
      </c>
      <c r="N109" s="46">
        <v>-56.7</v>
      </c>
      <c r="O109" s="46">
        <v>1.3</v>
      </c>
      <c r="P109" s="46">
        <v>-0.2</v>
      </c>
      <c r="Q109" s="46">
        <v>-0.6</v>
      </c>
      <c r="R109" s="46">
        <v>4.5</v>
      </c>
      <c r="S109" s="46">
        <v>0.5</v>
      </c>
      <c r="T109" s="46">
        <v>-0.7</v>
      </c>
      <c r="U109" s="46">
        <v>-4.5999999999999996</v>
      </c>
      <c r="V109" s="46">
        <v>-10.5</v>
      </c>
      <c r="W109" s="46">
        <v>0.8</v>
      </c>
      <c r="X109" s="46">
        <v>-2</v>
      </c>
      <c r="Y109" s="46">
        <v>1.8</v>
      </c>
      <c r="Z109" s="46">
        <v>3.8</v>
      </c>
      <c r="AA109" s="46">
        <v>9.9</v>
      </c>
      <c r="AB109" s="46">
        <v>11.8</v>
      </c>
      <c r="AC109" s="46">
        <v>12</v>
      </c>
      <c r="AD109" s="46">
        <v>11.6</v>
      </c>
      <c r="AE109" s="46">
        <v>0.8</v>
      </c>
      <c r="AF109" s="46">
        <v>16</v>
      </c>
      <c r="AG109" s="46">
        <v>14.6</v>
      </c>
      <c r="AH109" s="46">
        <v>12.5</v>
      </c>
      <c r="AI109" s="46">
        <v>-2</v>
      </c>
      <c r="AJ109" s="46">
        <v>-6.6</v>
      </c>
      <c r="AK109" s="46">
        <v>-1.7</v>
      </c>
      <c r="AL109" s="46">
        <v>2.4</v>
      </c>
      <c r="AM109" s="46">
        <v>-4.8</v>
      </c>
      <c r="AN109" s="46">
        <v>-4.8</v>
      </c>
      <c r="AO109" s="46"/>
      <c r="AP109" s="46">
        <v>20</v>
      </c>
      <c r="AQ109" s="46">
        <v>0.8</v>
      </c>
      <c r="AR109" s="46">
        <v>-6.6</v>
      </c>
    </row>
    <row r="110" spans="1:44"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row>
    <row r="111" spans="1:44" s="3" customFormat="1" x14ac:dyDescent="0.2">
      <c r="A111" s="11" t="s">
        <v>238</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row>
    <row r="112" spans="1:44" s="30" customFormat="1" x14ac:dyDescent="0.2">
      <c r="A112" s="29" t="s">
        <v>239</v>
      </c>
      <c r="B112" s="38">
        <v>3.86</v>
      </c>
      <c r="C112" s="38">
        <v>1.17</v>
      </c>
      <c r="D112" s="38">
        <v>2.66</v>
      </c>
      <c r="E112" s="38">
        <v>3.95</v>
      </c>
      <c r="F112" s="38">
        <v>5.23</v>
      </c>
      <c r="G112" s="38">
        <v>1.45</v>
      </c>
      <c r="H112" s="38">
        <v>3.01</v>
      </c>
      <c r="I112" s="38">
        <v>4.83</v>
      </c>
      <c r="J112" s="38">
        <v>7.21</v>
      </c>
      <c r="K112" s="38">
        <v>3.25</v>
      </c>
      <c r="L112" s="38">
        <v>5.95</v>
      </c>
      <c r="M112" s="38">
        <v>9.08</v>
      </c>
      <c r="N112" s="38">
        <v>12.51</v>
      </c>
      <c r="O112" s="38">
        <v>3.12</v>
      </c>
      <c r="P112" s="38">
        <v>5.98</v>
      </c>
      <c r="Q112" s="38">
        <v>8.7799999999999994</v>
      </c>
      <c r="R112" s="38">
        <v>11.22</v>
      </c>
      <c r="S112" s="38">
        <v>2.23</v>
      </c>
      <c r="T112" s="38">
        <v>4.58</v>
      </c>
      <c r="U112" s="38">
        <v>6.87</v>
      </c>
      <c r="V112" s="38">
        <v>9.02</v>
      </c>
      <c r="W112" s="38">
        <v>1.91</v>
      </c>
      <c r="X112" s="38">
        <v>4.07</v>
      </c>
      <c r="Y112" s="38">
        <v>6.34</v>
      </c>
      <c r="Z112" s="38">
        <v>8.76</v>
      </c>
      <c r="AA112" s="38">
        <v>1.37</v>
      </c>
      <c r="AB112" s="38">
        <v>3.99</v>
      </c>
      <c r="AC112" s="38">
        <v>6.41</v>
      </c>
      <c r="AD112" s="38">
        <v>8.9600000000000009</v>
      </c>
      <c r="AE112" s="38">
        <v>2.62</v>
      </c>
      <c r="AF112" s="38">
        <v>5.64</v>
      </c>
      <c r="AG112" s="38">
        <v>8.1199999999999992</v>
      </c>
      <c r="AH112" s="38">
        <v>11.16</v>
      </c>
      <c r="AI112" s="38">
        <v>3.03</v>
      </c>
      <c r="AJ112" s="38">
        <v>6.11</v>
      </c>
      <c r="AK112" s="38">
        <v>9.1</v>
      </c>
      <c r="AL112" s="38">
        <v>12.45</v>
      </c>
      <c r="AM112" s="38">
        <v>3.59</v>
      </c>
      <c r="AN112" s="38">
        <v>7.26</v>
      </c>
      <c r="AO112" s="38"/>
      <c r="AP112" s="38">
        <v>16.07</v>
      </c>
      <c r="AQ112" s="38">
        <v>6.35</v>
      </c>
      <c r="AR112" s="38">
        <v>11.72</v>
      </c>
    </row>
    <row r="113" spans="1:44" s="30" customFormat="1" x14ac:dyDescent="0.2">
      <c r="A113" s="29" t="s">
        <v>240</v>
      </c>
      <c r="B113" s="38">
        <v>3.85</v>
      </c>
      <c r="C113" s="38">
        <v>1.17</v>
      </c>
      <c r="D113" s="38">
        <v>2.66</v>
      </c>
      <c r="E113" s="38">
        <v>3.94</v>
      </c>
      <c r="F113" s="38">
        <v>5.22</v>
      </c>
      <c r="G113" s="38">
        <v>1.44</v>
      </c>
      <c r="H113" s="38">
        <v>3</v>
      </c>
      <c r="I113" s="38">
        <v>4.82</v>
      </c>
      <c r="J113" s="38">
        <v>7.18</v>
      </c>
      <c r="K113" s="38">
        <v>3.23</v>
      </c>
      <c r="L113" s="38">
        <v>5.92</v>
      </c>
      <c r="M113" s="38">
        <v>9.0399999999999991</v>
      </c>
      <c r="N113" s="38">
        <v>12.44</v>
      </c>
      <c r="O113" s="38">
        <v>3.1</v>
      </c>
      <c r="P113" s="38">
        <v>5.94</v>
      </c>
      <c r="Q113" s="38">
        <v>8.7200000000000006</v>
      </c>
      <c r="R113" s="38">
        <v>11.16</v>
      </c>
      <c r="S113" s="38">
        <v>2.21</v>
      </c>
      <c r="T113" s="38">
        <v>4.5599999999999996</v>
      </c>
      <c r="U113" s="38">
        <v>6.84</v>
      </c>
      <c r="V113" s="38">
        <v>8.98</v>
      </c>
      <c r="W113" s="38">
        <v>1.9</v>
      </c>
      <c r="X113" s="38">
        <v>4.0599999999999996</v>
      </c>
      <c r="Y113" s="38">
        <v>6.32</v>
      </c>
      <c r="Z113" s="38">
        <v>8.74</v>
      </c>
      <c r="AA113" s="38">
        <v>1.37</v>
      </c>
      <c r="AB113" s="38">
        <v>3.99</v>
      </c>
      <c r="AC113" s="38">
        <v>6.41</v>
      </c>
      <c r="AD113" s="38">
        <v>8.9600000000000009</v>
      </c>
      <c r="AE113" s="38">
        <v>2.62</v>
      </c>
      <c r="AF113" s="38">
        <v>5.63</v>
      </c>
      <c r="AG113" s="38">
        <v>8.11</v>
      </c>
      <c r="AH113" s="38">
        <v>11.14</v>
      </c>
      <c r="AI113" s="38">
        <v>3.02</v>
      </c>
      <c r="AJ113" s="38">
        <v>6.07</v>
      </c>
      <c r="AK113" s="38">
        <v>9.0299999999999994</v>
      </c>
      <c r="AL113" s="38">
        <v>12.35</v>
      </c>
      <c r="AM113" s="38">
        <v>3.56</v>
      </c>
      <c r="AN113" s="38">
        <v>7.21</v>
      </c>
      <c r="AO113" s="38"/>
      <c r="AP113" s="38">
        <v>15.96</v>
      </c>
      <c r="AQ113" s="38">
        <v>6.31</v>
      </c>
      <c r="AR113" s="38">
        <v>11.65</v>
      </c>
    </row>
    <row r="114" spans="1:44" x14ac:dyDescent="0.2">
      <c r="A114" s="3"/>
    </row>
    <row r="115" spans="1:44" x14ac:dyDescent="0.2">
      <c r="A115" s="3"/>
    </row>
    <row r="116" spans="1:44" x14ac:dyDescent="0.2">
      <c r="A116" s="3"/>
    </row>
    <row r="117" spans="1:44" x14ac:dyDescent="0.2">
      <c r="A117" s="3"/>
    </row>
    <row r="118" spans="1:44" x14ac:dyDescent="0.2">
      <c r="A118" s="3"/>
    </row>
    <row r="119" spans="1:44" x14ac:dyDescent="0.2">
      <c r="A119" s="3"/>
    </row>
    <row r="120" spans="1:44" x14ac:dyDescent="0.2">
      <c r="A120" s="3"/>
    </row>
    <row r="121" spans="1:44" x14ac:dyDescent="0.2">
      <c r="A121" s="3"/>
    </row>
    <row r="122" spans="1:44" x14ac:dyDescent="0.2">
      <c r="A122" s="3"/>
    </row>
    <row r="123" spans="1:44" x14ac:dyDescent="0.2">
      <c r="A123" s="3"/>
    </row>
    <row r="124" spans="1:44" x14ac:dyDescent="0.2">
      <c r="A124" s="3"/>
    </row>
    <row r="125" spans="1:44" x14ac:dyDescent="0.2">
      <c r="A125" s="3"/>
    </row>
    <row r="126" spans="1:44" x14ac:dyDescent="0.2">
      <c r="A126" s="3"/>
    </row>
    <row r="127" spans="1:44" x14ac:dyDescent="0.2">
      <c r="A127" s="3"/>
    </row>
    <row r="128" spans="1:44" x14ac:dyDescent="0.2">
      <c r="A128" s="3"/>
    </row>
    <row r="129" spans="1:1" x14ac:dyDescent="0.2">
      <c r="A129" s="3"/>
    </row>
    <row r="130" spans="1:1" x14ac:dyDescent="0.2">
      <c r="A130" s="3"/>
    </row>
  </sheetData>
  <hyperlinks>
    <hyperlink ref="A2" location="Contents!A1" display="Back to contents" xr:uid="{00000000-0004-0000-03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R125"/>
  <sheetViews>
    <sheetView showGridLines="0" zoomScaleNormal="100" workbookViewId="0">
      <pane xSplit="1" ySplit="3" topLeftCell="AN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1" customWidth="1"/>
    <col min="2" max="2" width="10.28515625" style="32" bestFit="1" customWidth="1"/>
    <col min="3" max="20" width="11.28515625" style="32" bestFit="1" customWidth="1"/>
    <col min="21" max="21" width="12.140625" style="32" bestFit="1" customWidth="1"/>
    <col min="22" max="23" width="11.28515625" style="32" bestFit="1" customWidth="1"/>
    <col min="24" max="25" width="12.140625" style="32" bestFit="1" customWidth="1"/>
    <col min="26" max="29" width="12.140625" style="32" customWidth="1"/>
    <col min="30" max="38" width="12.42578125" style="1" bestFit="1" customWidth="1"/>
    <col min="39" max="39" width="13.42578125" style="1" bestFit="1" customWidth="1"/>
    <col min="40" max="44" width="12.42578125" style="1" bestFit="1" customWidth="1"/>
    <col min="45" max="16384" width="9.140625" style="1"/>
  </cols>
  <sheetData>
    <row r="1" spans="1:44" x14ac:dyDescent="0.2">
      <c r="A1" s="4" t="s">
        <v>166</v>
      </c>
    </row>
    <row r="2" spans="1:44" ht="12.75" customHeight="1" x14ac:dyDescent="0.2">
      <c r="A2" s="5" t="s">
        <v>57</v>
      </c>
    </row>
    <row r="3" spans="1:44"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203</v>
      </c>
      <c r="V3" s="33" t="s">
        <v>287</v>
      </c>
      <c r="W3" s="33" t="s">
        <v>293</v>
      </c>
      <c r="X3" s="33" t="s">
        <v>301</v>
      </c>
      <c r="Y3" s="33" t="s">
        <v>304</v>
      </c>
      <c r="Z3" s="33" t="s">
        <v>308</v>
      </c>
      <c r="AA3" s="33" t="s">
        <v>315</v>
      </c>
      <c r="AB3" s="33" t="s">
        <v>316</v>
      </c>
      <c r="AC3" s="33" t="s">
        <v>350</v>
      </c>
      <c r="AD3" s="33" t="s">
        <v>353</v>
      </c>
      <c r="AE3" s="33" t="s">
        <v>359</v>
      </c>
      <c r="AF3" s="33" t="s">
        <v>363</v>
      </c>
      <c r="AG3" s="33" t="s">
        <v>365</v>
      </c>
      <c r="AH3" s="33" t="s">
        <v>393</v>
      </c>
      <c r="AI3" s="33" t="s">
        <v>398</v>
      </c>
      <c r="AJ3" s="33" t="s">
        <v>403</v>
      </c>
      <c r="AK3" s="33" t="s">
        <v>407</v>
      </c>
      <c r="AL3" s="33" t="s">
        <v>410</v>
      </c>
      <c r="AM3" s="33" t="s">
        <v>421</v>
      </c>
      <c r="AN3" s="33" t="s">
        <v>422</v>
      </c>
      <c r="AO3" s="33" t="s">
        <v>423</v>
      </c>
      <c r="AP3" s="33" t="s">
        <v>427</v>
      </c>
      <c r="AQ3" s="33" t="s">
        <v>431</v>
      </c>
      <c r="AR3" s="33" t="s">
        <v>434</v>
      </c>
    </row>
    <row r="4" spans="1:44" s="11" customFormat="1" x14ac:dyDescent="0.2">
      <c r="A4" s="11" t="s">
        <v>64</v>
      </c>
      <c r="B4" s="50"/>
      <c r="C4" s="50">
        <v>2562.4</v>
      </c>
      <c r="D4" s="50">
        <v>3301.2</v>
      </c>
      <c r="E4" s="50">
        <v>2854</v>
      </c>
      <c r="F4" s="50">
        <v>2864.1000000000004</v>
      </c>
      <c r="G4" s="50">
        <v>3170.2</v>
      </c>
      <c r="H4" s="50">
        <v>3473.6</v>
      </c>
      <c r="I4" s="50">
        <v>4063.5</v>
      </c>
      <c r="J4" s="50">
        <v>5285.9000000000015</v>
      </c>
      <c r="K4" s="50">
        <v>7203</v>
      </c>
      <c r="L4" s="50">
        <v>6003.6</v>
      </c>
      <c r="M4" s="50">
        <v>6977.9</v>
      </c>
      <c r="N4" s="50">
        <v>7667.5999999999985</v>
      </c>
      <c r="O4" s="50">
        <v>6978.2</v>
      </c>
      <c r="P4" s="50">
        <v>6409</v>
      </c>
      <c r="Q4" s="50">
        <v>6289.8</v>
      </c>
      <c r="R4" s="50">
        <v>5505.5999999999985</v>
      </c>
      <c r="S4" s="50">
        <v>4998.1000000000004</v>
      </c>
      <c r="T4" s="50">
        <v>5299.5</v>
      </c>
      <c r="U4" s="50">
        <v>5143.1000000000004</v>
      </c>
      <c r="V4" s="50">
        <v>4814.5</v>
      </c>
      <c r="W4" s="47">
        <v>4285.6000000000004</v>
      </c>
      <c r="X4" s="47">
        <v>4864.8999999999996</v>
      </c>
      <c r="Y4" s="47">
        <v>5106.3999999999996</v>
      </c>
      <c r="Z4" s="47">
        <v>5463.4</v>
      </c>
      <c r="AA4" s="47">
        <v>3095.5</v>
      </c>
      <c r="AB4" s="47">
        <v>5902.6</v>
      </c>
      <c r="AC4" s="47">
        <v>5453.4</v>
      </c>
      <c r="AD4" s="47">
        <v>5749.1</v>
      </c>
      <c r="AE4" s="47">
        <v>5904</v>
      </c>
      <c r="AF4" s="47">
        <v>6820.1</v>
      </c>
      <c r="AG4" s="47">
        <v>5598.6</v>
      </c>
      <c r="AH4" s="47">
        <v>6847.7999999999993</v>
      </c>
      <c r="AI4" s="47">
        <v>6835.3</v>
      </c>
      <c r="AJ4" s="47">
        <v>6963.8</v>
      </c>
      <c r="AK4" s="47">
        <v>6740</v>
      </c>
      <c r="AL4" s="47">
        <v>7558.4000000000015</v>
      </c>
      <c r="AM4" s="47">
        <v>8099.4</v>
      </c>
      <c r="AN4" s="47">
        <v>8285.5</v>
      </c>
      <c r="AO4" s="47"/>
      <c r="AP4" s="47"/>
      <c r="AQ4" s="47">
        <v>14334.5</v>
      </c>
      <c r="AR4" s="47">
        <v>12110.3</v>
      </c>
    </row>
    <row r="5" spans="1:44" s="3" customFormat="1" x14ac:dyDescent="0.2">
      <c r="B5" s="51"/>
      <c r="C5" s="51"/>
      <c r="D5" s="51"/>
      <c r="E5" s="51"/>
      <c r="F5" s="51"/>
      <c r="G5" s="51"/>
      <c r="H5" s="51"/>
      <c r="I5" s="51"/>
      <c r="J5" s="51"/>
      <c r="K5" s="51"/>
      <c r="L5" s="51"/>
      <c r="M5" s="51"/>
      <c r="N5" s="51"/>
      <c r="O5" s="51"/>
      <c r="P5" s="51"/>
      <c r="Q5" s="51"/>
      <c r="R5" s="51"/>
      <c r="S5" s="51"/>
      <c r="T5" s="51"/>
      <c r="U5" s="51"/>
      <c r="V5" s="51"/>
      <c r="W5" s="46"/>
      <c r="X5" s="46"/>
      <c r="Y5" s="46"/>
      <c r="Z5" s="46"/>
      <c r="AA5" s="46"/>
      <c r="AB5" s="46"/>
      <c r="AC5" s="46"/>
      <c r="AD5" s="46"/>
      <c r="AE5" s="46"/>
      <c r="AF5" s="46"/>
      <c r="AG5" s="46"/>
      <c r="AH5" s="46"/>
      <c r="AI5" s="46"/>
      <c r="AJ5" s="46"/>
      <c r="AK5" s="46"/>
      <c r="AL5" s="46"/>
      <c r="AM5" s="46"/>
      <c r="AN5" s="46"/>
      <c r="AO5" s="46"/>
      <c r="AP5" s="46"/>
      <c r="AQ5" s="46"/>
      <c r="AR5" s="46"/>
    </row>
    <row r="6" spans="1:44" s="11" customFormat="1" ht="25.5" x14ac:dyDescent="0.2">
      <c r="A6" s="18" t="s">
        <v>292</v>
      </c>
      <c r="B6" s="50"/>
      <c r="C6" s="50"/>
      <c r="D6" s="50"/>
      <c r="E6" s="50"/>
      <c r="F6" s="50"/>
      <c r="G6" s="50"/>
      <c r="H6" s="50"/>
      <c r="I6" s="50"/>
      <c r="J6" s="50"/>
      <c r="K6" s="50"/>
      <c r="L6" s="50"/>
      <c r="M6" s="50"/>
      <c r="N6" s="50"/>
      <c r="O6" s="50"/>
      <c r="P6" s="50"/>
      <c r="Q6" s="50"/>
      <c r="R6" s="50"/>
      <c r="S6" s="50"/>
      <c r="T6" s="50"/>
      <c r="U6" s="50"/>
      <c r="V6" s="50"/>
      <c r="W6" s="47"/>
      <c r="X6" s="47"/>
      <c r="Y6" s="47"/>
      <c r="Z6" s="47"/>
      <c r="AA6" s="47"/>
      <c r="AB6" s="47"/>
      <c r="AC6" s="47"/>
      <c r="AD6" s="47"/>
      <c r="AE6" s="47"/>
      <c r="AF6" s="47"/>
      <c r="AG6" s="47"/>
      <c r="AH6" s="47"/>
      <c r="AI6" s="47"/>
      <c r="AJ6" s="47"/>
      <c r="AK6" s="47"/>
      <c r="AL6" s="47"/>
      <c r="AM6" s="47"/>
      <c r="AN6" s="47"/>
      <c r="AO6" s="47"/>
      <c r="AP6" s="47"/>
      <c r="AQ6" s="47"/>
      <c r="AR6" s="47"/>
    </row>
    <row r="7" spans="1:44" s="3" customFormat="1" x14ac:dyDescent="0.2">
      <c r="A7" s="12" t="s">
        <v>168</v>
      </c>
      <c r="B7" s="51"/>
      <c r="C7" s="51">
        <v>10.4</v>
      </c>
      <c r="D7" s="51">
        <v>32.799999999999997</v>
      </c>
      <c r="E7" s="51">
        <v>-11.4</v>
      </c>
      <c r="F7" s="51">
        <v>4</v>
      </c>
      <c r="G7" s="51">
        <v>-116.2</v>
      </c>
      <c r="H7" s="51">
        <v>-36.6</v>
      </c>
      <c r="I7" s="51">
        <v>27.1</v>
      </c>
      <c r="J7" s="51">
        <v>81.400000000000006</v>
      </c>
      <c r="K7" s="51">
        <v>-113.5</v>
      </c>
      <c r="L7" s="51">
        <v>-3.4</v>
      </c>
      <c r="M7" s="51">
        <v>3.8</v>
      </c>
      <c r="N7" s="51">
        <v>-6.4</v>
      </c>
      <c r="O7" s="51">
        <v>-24.2</v>
      </c>
      <c r="P7" s="51">
        <v>-0.9</v>
      </c>
      <c r="Q7" s="51">
        <v>0.4</v>
      </c>
      <c r="R7" s="51">
        <v>-1.9000000000000021</v>
      </c>
      <c r="S7" s="51">
        <v>-0.1</v>
      </c>
      <c r="T7" s="51">
        <v>0.9</v>
      </c>
      <c r="U7" s="51">
        <v>-2.6</v>
      </c>
      <c r="V7" s="51">
        <v>0.60000000000000009</v>
      </c>
      <c r="W7" s="46">
        <v>1.8</v>
      </c>
      <c r="X7" s="46">
        <v>0.4</v>
      </c>
      <c r="Y7" s="46">
        <v>-1.8</v>
      </c>
      <c r="Z7" s="46">
        <v>0.9</v>
      </c>
      <c r="AA7" s="46">
        <v>-0.9</v>
      </c>
      <c r="AB7" s="46">
        <v>-1.1000000000000001</v>
      </c>
      <c r="AC7" s="46">
        <v>0.1</v>
      </c>
      <c r="AD7" s="61">
        <v>-1.1000000000000001</v>
      </c>
      <c r="AE7" s="61">
        <v>8.1</v>
      </c>
      <c r="AF7" s="61">
        <v>0</v>
      </c>
      <c r="AG7" s="61">
        <v>0</v>
      </c>
      <c r="AH7" s="61">
        <v>0</v>
      </c>
      <c r="AI7" s="61">
        <v>0</v>
      </c>
      <c r="AJ7" s="61">
        <v>0</v>
      </c>
      <c r="AK7" s="61">
        <v>0</v>
      </c>
      <c r="AL7" s="61">
        <v>5</v>
      </c>
      <c r="AM7" s="61">
        <v>13.2</v>
      </c>
      <c r="AN7" s="61">
        <v>-45.7</v>
      </c>
      <c r="AO7" s="61"/>
      <c r="AP7" s="61"/>
      <c r="AQ7" s="61">
        <v>6.1</v>
      </c>
      <c r="AR7" s="61">
        <v>10.8</v>
      </c>
    </row>
    <row r="8" spans="1:44" s="3" customFormat="1" x14ac:dyDescent="0.2">
      <c r="A8" s="25" t="s">
        <v>332</v>
      </c>
      <c r="B8" s="51"/>
      <c r="C8" s="51">
        <v>0</v>
      </c>
      <c r="D8" s="51">
        <v>0</v>
      </c>
      <c r="E8" s="51">
        <v>0</v>
      </c>
      <c r="F8" s="51">
        <v>0</v>
      </c>
      <c r="G8" s="51">
        <v>0</v>
      </c>
      <c r="H8" s="51">
        <v>0</v>
      </c>
      <c r="I8" s="51">
        <v>0</v>
      </c>
      <c r="J8" s="51">
        <v>0</v>
      </c>
      <c r="K8" s="51">
        <v>0</v>
      </c>
      <c r="L8" s="51">
        <v>0</v>
      </c>
      <c r="M8" s="51">
        <v>0</v>
      </c>
      <c r="N8" s="51">
        <v>0</v>
      </c>
      <c r="O8" s="51">
        <v>0</v>
      </c>
      <c r="P8" s="51">
        <v>0</v>
      </c>
      <c r="Q8" s="51">
        <v>0</v>
      </c>
      <c r="R8" s="51">
        <v>0</v>
      </c>
      <c r="S8" s="51">
        <v>0</v>
      </c>
      <c r="T8" s="51">
        <v>0</v>
      </c>
      <c r="U8" s="51">
        <v>0</v>
      </c>
      <c r="V8" s="51">
        <v>0</v>
      </c>
      <c r="W8" s="46">
        <v>-549.79999999999995</v>
      </c>
      <c r="X8" s="46">
        <v>-1721</v>
      </c>
      <c r="Y8" s="46">
        <v>-1217.7</v>
      </c>
      <c r="Z8" s="46">
        <v>-323.40000000000009</v>
      </c>
      <c r="AA8" s="46">
        <v>1380.7</v>
      </c>
      <c r="AB8" s="46">
        <v>2081.6999999999998</v>
      </c>
      <c r="AC8" s="46">
        <v>1052.8</v>
      </c>
      <c r="AD8" s="46">
        <v>1139.4000000000001</v>
      </c>
      <c r="AE8" s="46">
        <v>-2802.1</v>
      </c>
      <c r="AF8" s="46">
        <v>4053.2</v>
      </c>
      <c r="AG8" s="46">
        <v>-773.4</v>
      </c>
      <c r="AH8" s="46">
        <v>484.50000000000006</v>
      </c>
      <c r="AI8" s="46">
        <v>-2770.7</v>
      </c>
      <c r="AJ8" s="46">
        <v>-554</v>
      </c>
      <c r="AK8" s="46">
        <v>-578.79999999999995</v>
      </c>
      <c r="AL8" s="46">
        <v>-2448.5</v>
      </c>
      <c r="AM8" s="46">
        <v>-31923.200000000001</v>
      </c>
      <c r="AN8" s="46">
        <v>29974.3</v>
      </c>
      <c r="AO8" s="46"/>
      <c r="AP8" s="46"/>
      <c r="AQ8" s="46">
        <v>-481.2</v>
      </c>
      <c r="AR8" s="46">
        <v>-275.60000000000002</v>
      </c>
    </row>
    <row r="9" spans="1:44" s="3" customFormat="1" x14ac:dyDescent="0.2">
      <c r="A9" s="25" t="s">
        <v>338</v>
      </c>
      <c r="B9" s="51"/>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46">
        <v>-2.4</v>
      </c>
      <c r="X9" s="53">
        <v>-120.3</v>
      </c>
      <c r="Y9" s="53">
        <v>-22.2</v>
      </c>
      <c r="Z9" s="53">
        <v>-1.7</v>
      </c>
      <c r="AA9" s="53">
        <v>60.5</v>
      </c>
      <c r="AB9" s="53">
        <v>-39.4</v>
      </c>
      <c r="AC9" s="53">
        <v>7.9</v>
      </c>
      <c r="AD9" s="53">
        <v>6.2</v>
      </c>
      <c r="AE9" s="53">
        <v>771.2</v>
      </c>
      <c r="AF9" s="53">
        <v>-509.2</v>
      </c>
      <c r="AG9" s="53">
        <v>54.7</v>
      </c>
      <c r="AH9" s="53">
        <v>-294.09999999999997</v>
      </c>
      <c r="AI9" s="53">
        <v>-136.9</v>
      </c>
      <c r="AJ9" s="53">
        <v>-19.2</v>
      </c>
      <c r="AK9" s="53">
        <v>18.100000000000001</v>
      </c>
      <c r="AL9" s="53">
        <v>31.599999999999994</v>
      </c>
      <c r="AM9" s="53">
        <v>4332.8</v>
      </c>
      <c r="AN9" s="53">
        <v>-2834.1</v>
      </c>
      <c r="AO9" s="53"/>
      <c r="AP9" s="53"/>
      <c r="AQ9" s="53">
        <v>8.8000000000000007</v>
      </c>
      <c r="AR9" s="53">
        <v>-476.9</v>
      </c>
    </row>
    <row r="10" spans="1:44" s="3" customFormat="1" x14ac:dyDescent="0.2">
      <c r="A10" s="25" t="s">
        <v>339</v>
      </c>
      <c r="B10" s="51"/>
      <c r="C10" s="51">
        <v>0</v>
      </c>
      <c r="D10" s="51">
        <v>0</v>
      </c>
      <c r="E10" s="51">
        <v>0</v>
      </c>
      <c r="F10" s="51">
        <v>0</v>
      </c>
      <c r="G10" s="51">
        <v>0</v>
      </c>
      <c r="H10" s="51">
        <v>0</v>
      </c>
      <c r="I10" s="51">
        <v>0</v>
      </c>
      <c r="J10" s="51">
        <v>0</v>
      </c>
      <c r="K10" s="51">
        <v>0</v>
      </c>
      <c r="L10" s="51">
        <v>0</v>
      </c>
      <c r="M10" s="51">
        <v>0</v>
      </c>
      <c r="N10" s="51">
        <v>0</v>
      </c>
      <c r="O10" s="51">
        <v>0</v>
      </c>
      <c r="P10" s="51">
        <v>0</v>
      </c>
      <c r="Q10" s="51">
        <v>0</v>
      </c>
      <c r="R10" s="51">
        <v>0</v>
      </c>
      <c r="S10" s="51">
        <v>0</v>
      </c>
      <c r="T10" s="51">
        <v>0</v>
      </c>
      <c r="U10" s="51">
        <v>0</v>
      </c>
      <c r="V10" s="51">
        <v>0</v>
      </c>
      <c r="W10" s="46">
        <v>-355.3</v>
      </c>
      <c r="X10" s="46">
        <v>31.5</v>
      </c>
      <c r="Y10" s="46">
        <v>2.8</v>
      </c>
      <c r="Z10" s="46">
        <v>59</v>
      </c>
      <c r="AA10" s="46">
        <v>-0.7</v>
      </c>
      <c r="AB10" s="46">
        <v>-379.2</v>
      </c>
      <c r="AC10" s="46">
        <v>-705.1</v>
      </c>
      <c r="AD10" s="46">
        <v>-409.3</v>
      </c>
      <c r="AE10" s="46">
        <v>-701.8</v>
      </c>
      <c r="AF10" s="46">
        <v>-210.1</v>
      </c>
      <c r="AG10" s="46">
        <v>-43.5</v>
      </c>
      <c r="AH10" s="46">
        <v>24.5</v>
      </c>
      <c r="AI10" s="46">
        <v>-629.29999999999995</v>
      </c>
      <c r="AJ10" s="46">
        <v>13.9</v>
      </c>
      <c r="AK10" s="46">
        <v>0.7</v>
      </c>
      <c r="AL10" s="46">
        <v>25</v>
      </c>
      <c r="AM10" s="46">
        <v>45.5</v>
      </c>
      <c r="AN10" s="46">
        <v>347.8</v>
      </c>
      <c r="AO10" s="46"/>
      <c r="AP10" s="46"/>
      <c r="AQ10" s="46">
        <v>-8.4</v>
      </c>
      <c r="AR10" s="46">
        <v>314.39999999999998</v>
      </c>
    </row>
    <row r="11" spans="1:44" s="3" customFormat="1" x14ac:dyDescent="0.2">
      <c r="A11" s="25" t="s">
        <v>340</v>
      </c>
      <c r="B11" s="51"/>
      <c r="C11" s="51">
        <v>61.4</v>
      </c>
      <c r="D11" s="51">
        <v>-318</v>
      </c>
      <c r="E11" s="51">
        <v>-154.4</v>
      </c>
      <c r="F11" s="51">
        <v>-610.1</v>
      </c>
      <c r="G11" s="51">
        <v>-786.8</v>
      </c>
      <c r="H11" s="51">
        <v>-239.8</v>
      </c>
      <c r="I11" s="51">
        <v>-462.8</v>
      </c>
      <c r="J11" s="51">
        <v>-1408.1</v>
      </c>
      <c r="K11" s="51">
        <v>837.5</v>
      </c>
      <c r="L11" s="51">
        <v>1398.8</v>
      </c>
      <c r="M11" s="51">
        <v>-175.1</v>
      </c>
      <c r="N11" s="51">
        <v>445</v>
      </c>
      <c r="O11" s="51">
        <v>1024.7</v>
      </c>
      <c r="P11" s="51">
        <v>727.5</v>
      </c>
      <c r="Q11" s="51">
        <v>28.7</v>
      </c>
      <c r="R11" s="51">
        <v>-94.200000000000045</v>
      </c>
      <c r="S11" s="51">
        <v>-221.1</v>
      </c>
      <c r="T11" s="51">
        <v>331.5</v>
      </c>
      <c r="U11" s="51">
        <v>486.7</v>
      </c>
      <c r="V11" s="51">
        <v>726.80000000000007</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c r="AP11" s="46"/>
      <c r="AQ11" s="46">
        <v>0</v>
      </c>
      <c r="AR11" s="46">
        <v>0</v>
      </c>
    </row>
    <row r="12" spans="1:44" s="3" customFormat="1" x14ac:dyDescent="0.2">
      <c r="A12" s="25" t="s">
        <v>341</v>
      </c>
      <c r="B12" s="51"/>
      <c r="C12" s="51">
        <v>18</v>
      </c>
      <c r="D12" s="51">
        <v>66.2</v>
      </c>
      <c r="E12" s="51">
        <v>67.400000000000006</v>
      </c>
      <c r="F12" s="51">
        <v>521</v>
      </c>
      <c r="G12" s="51">
        <v>134.69999999999999</v>
      </c>
      <c r="H12" s="51">
        <v>213.5</v>
      </c>
      <c r="I12" s="51">
        <v>169.4</v>
      </c>
      <c r="J12" s="51">
        <v>1070.5999999999999</v>
      </c>
      <c r="K12" s="51">
        <v>25.4</v>
      </c>
      <c r="L12" s="51">
        <v>209.8</v>
      </c>
      <c r="M12" s="51">
        <v>226.6</v>
      </c>
      <c r="N12" s="51">
        <v>-181.10000000000002</v>
      </c>
      <c r="O12" s="51">
        <v>-103.9</v>
      </c>
      <c r="P12" s="51">
        <v>-100.3</v>
      </c>
      <c r="Q12" s="51">
        <v>-940.5</v>
      </c>
      <c r="R12" s="51">
        <v>-280.59999999999991</v>
      </c>
      <c r="S12" s="51">
        <v>-25.3</v>
      </c>
      <c r="T12" s="51">
        <v>-624.1</v>
      </c>
      <c r="U12" s="51">
        <v>-16</v>
      </c>
      <c r="V12" s="51">
        <v>-350.4</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c r="AP12" s="46"/>
      <c r="AQ12" s="46">
        <v>0</v>
      </c>
      <c r="AR12" s="46">
        <v>0</v>
      </c>
    </row>
    <row r="13" spans="1:44" s="3" customFormat="1" x14ac:dyDescent="0.2">
      <c r="A13" s="12" t="s">
        <v>182</v>
      </c>
      <c r="B13" s="51"/>
      <c r="C13" s="51">
        <v>-15.9</v>
      </c>
      <c r="D13" s="51">
        <v>50.3</v>
      </c>
      <c r="E13" s="51">
        <v>17.399999999999999</v>
      </c>
      <c r="F13" s="51">
        <v>17.800000000000004</v>
      </c>
      <c r="G13" s="51">
        <v>130.4</v>
      </c>
      <c r="H13" s="51">
        <v>5.3</v>
      </c>
      <c r="I13" s="51">
        <v>58.7</v>
      </c>
      <c r="J13" s="51">
        <v>67.499999999999972</v>
      </c>
      <c r="K13" s="51">
        <v>-172.5</v>
      </c>
      <c r="L13" s="51">
        <v>-321.8</v>
      </c>
      <c r="M13" s="51">
        <v>-10.3</v>
      </c>
      <c r="N13" s="51">
        <v>-52.7</v>
      </c>
      <c r="O13" s="51">
        <v>-184.2</v>
      </c>
      <c r="P13" s="51">
        <v>-125.4</v>
      </c>
      <c r="Q13" s="51">
        <v>182.3</v>
      </c>
      <c r="R13" s="51">
        <v>75</v>
      </c>
      <c r="S13" s="51">
        <v>49.3</v>
      </c>
      <c r="T13" s="51">
        <v>58.5</v>
      </c>
      <c r="U13" s="51">
        <v>-94.2</v>
      </c>
      <c r="V13" s="51">
        <v>-75.2</v>
      </c>
      <c r="W13" s="46">
        <v>181.5</v>
      </c>
      <c r="X13" s="46">
        <v>361.9</v>
      </c>
      <c r="Y13" s="46">
        <v>247.4</v>
      </c>
      <c r="Z13" s="46">
        <v>53.200000000000045</v>
      </c>
      <c r="AA13" s="46">
        <v>-288.10000000000002</v>
      </c>
      <c r="AB13" s="46">
        <v>-332.6</v>
      </c>
      <c r="AC13" s="46">
        <v>-71.099999999999994</v>
      </c>
      <c r="AD13" s="61">
        <v>-147.29999999999995</v>
      </c>
      <c r="AE13" s="61">
        <v>546.5</v>
      </c>
      <c r="AF13" s="61">
        <v>-666.8</v>
      </c>
      <c r="AG13" s="61">
        <v>152.5</v>
      </c>
      <c r="AH13" s="61">
        <v>-43</v>
      </c>
      <c r="AI13" s="61">
        <v>707.4</v>
      </c>
      <c r="AJ13" s="61">
        <v>111.8</v>
      </c>
      <c r="AK13" s="61">
        <v>112</v>
      </c>
      <c r="AL13" s="61">
        <v>478.39999999999986</v>
      </c>
      <c r="AM13" s="61">
        <v>5508.9</v>
      </c>
      <c r="AN13" s="61">
        <v>-5497.5</v>
      </c>
      <c r="AO13" s="61"/>
      <c r="AP13" s="61"/>
      <c r="AQ13" s="61">
        <v>96.2</v>
      </c>
      <c r="AR13" s="61">
        <v>87.6</v>
      </c>
    </row>
    <row r="14" spans="1:44" s="11" customFormat="1" ht="28.5" customHeight="1" x14ac:dyDescent="0.2">
      <c r="A14" s="18" t="s">
        <v>167</v>
      </c>
      <c r="B14" s="50"/>
      <c r="C14" s="50">
        <v>73.899999999999991</v>
      </c>
      <c r="D14" s="50">
        <v>-168.6</v>
      </c>
      <c r="E14" s="50">
        <v>-80.900000000000006</v>
      </c>
      <c r="F14" s="50">
        <v>-67.200000000000017</v>
      </c>
      <c r="G14" s="50">
        <v>-637.9</v>
      </c>
      <c r="H14" s="50">
        <v>-57.600000000000037</v>
      </c>
      <c r="I14" s="50">
        <v>-207.59999999999997</v>
      </c>
      <c r="J14" s="50">
        <v>-188.60000000000025</v>
      </c>
      <c r="K14" s="50">
        <v>576.9</v>
      </c>
      <c r="L14" s="50">
        <v>1283.3999999999999</v>
      </c>
      <c r="M14" s="50">
        <v>45.000000000000014</v>
      </c>
      <c r="N14" s="50">
        <v>204.8</v>
      </c>
      <c r="O14" s="50">
        <v>712.40000000000009</v>
      </c>
      <c r="P14" s="50">
        <v>500.9</v>
      </c>
      <c r="Q14" s="50">
        <v>-729.09999999999991</v>
      </c>
      <c r="R14" s="50">
        <v>-301.69999999999982</v>
      </c>
      <c r="S14" s="50">
        <v>-197.2</v>
      </c>
      <c r="T14" s="50">
        <v>-233.2</v>
      </c>
      <c r="U14" s="50">
        <v>373.9</v>
      </c>
      <c r="V14" s="50">
        <v>301.7999999999999</v>
      </c>
      <c r="W14" s="47">
        <v>-724.2</v>
      </c>
      <c r="X14" s="47">
        <v>-1447.5</v>
      </c>
      <c r="Y14" s="47">
        <v>-991.5</v>
      </c>
      <c r="Z14" s="47">
        <v>-212</v>
      </c>
      <c r="AA14" s="47">
        <v>1151.5</v>
      </c>
      <c r="AB14" s="47">
        <v>1329.4</v>
      </c>
      <c r="AC14" s="47">
        <v>284.60000000000002</v>
      </c>
      <c r="AD14" s="47">
        <v>587.90000000000009</v>
      </c>
      <c r="AE14" s="47">
        <v>-2178.1</v>
      </c>
      <c r="AF14" s="47">
        <v>2667.1</v>
      </c>
      <c r="AG14" s="47">
        <v>-609.70000000000005</v>
      </c>
      <c r="AH14" s="47">
        <v>171.9</v>
      </c>
      <c r="AI14" s="47">
        <v>-2829.5</v>
      </c>
      <c r="AJ14" s="47">
        <v>-447.5</v>
      </c>
      <c r="AK14" s="47">
        <v>-448</v>
      </c>
      <c r="AL14" s="47">
        <v>-1908.5</v>
      </c>
      <c r="AM14" s="47">
        <v>-22022.799999999999</v>
      </c>
      <c r="AN14" s="47">
        <v>21944.799999999999</v>
      </c>
      <c r="AO14" s="47"/>
      <c r="AP14" s="47"/>
      <c r="AQ14" s="47">
        <v>-378.5</v>
      </c>
      <c r="AR14" s="47">
        <v>-339.7</v>
      </c>
    </row>
    <row r="15" spans="1:44" s="3" customFormat="1" x14ac:dyDescent="0.2">
      <c r="A15" s="7"/>
      <c r="B15" s="51"/>
      <c r="C15" s="51"/>
      <c r="D15" s="51"/>
      <c r="E15" s="51"/>
      <c r="F15" s="51"/>
      <c r="G15" s="51"/>
      <c r="H15" s="51"/>
      <c r="I15" s="51"/>
      <c r="J15" s="51"/>
      <c r="K15" s="51"/>
      <c r="L15" s="51"/>
      <c r="M15" s="51"/>
      <c r="N15" s="51"/>
      <c r="O15" s="51"/>
      <c r="P15" s="51"/>
      <c r="Q15" s="51"/>
      <c r="R15" s="51"/>
      <c r="S15" s="51"/>
      <c r="T15" s="51"/>
      <c r="U15" s="51"/>
      <c r="V15" s="51"/>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4" s="11" customFormat="1" x14ac:dyDescent="0.2">
      <c r="A16" s="2" t="s">
        <v>169</v>
      </c>
      <c r="B16" s="50"/>
      <c r="C16" s="50">
        <v>2636.3</v>
      </c>
      <c r="D16" s="50">
        <v>3132.6</v>
      </c>
      <c r="E16" s="50">
        <v>2773.1</v>
      </c>
      <c r="F16" s="50">
        <v>2796.9000000000015</v>
      </c>
      <c r="G16" s="50">
        <v>2532.2999999999997</v>
      </c>
      <c r="H16" s="50">
        <v>3416</v>
      </c>
      <c r="I16" s="50">
        <v>3855.9</v>
      </c>
      <c r="J16" s="50">
        <v>5097.3000000000029</v>
      </c>
      <c r="K16" s="50">
        <v>7779.9</v>
      </c>
      <c r="L16" s="50">
        <v>7287</v>
      </c>
      <c r="M16" s="50">
        <v>7022.9</v>
      </c>
      <c r="N16" s="50">
        <v>7872.3999999999978</v>
      </c>
      <c r="O16" s="50">
        <v>7690.6</v>
      </c>
      <c r="P16" s="50">
        <v>6909.9</v>
      </c>
      <c r="Q16" s="50">
        <v>5560.7000000000007</v>
      </c>
      <c r="R16" s="50">
        <v>5203.8999999999978</v>
      </c>
      <c r="S16" s="50">
        <v>4800.9000000000005</v>
      </c>
      <c r="T16" s="50">
        <v>5066.3</v>
      </c>
      <c r="U16" s="50">
        <v>5517</v>
      </c>
      <c r="V16" s="50">
        <v>5116.2999999999993</v>
      </c>
      <c r="W16" s="47">
        <v>3561.4000000000005</v>
      </c>
      <c r="X16" s="47">
        <v>3417.4</v>
      </c>
      <c r="Y16" s="47">
        <v>4114.8999999999996</v>
      </c>
      <c r="Z16" s="47">
        <v>5251.4</v>
      </c>
      <c r="AA16" s="47">
        <v>4247</v>
      </c>
      <c r="AB16" s="47">
        <v>7232</v>
      </c>
      <c r="AC16" s="47">
        <v>5738</v>
      </c>
      <c r="AD16" s="47">
        <v>6337</v>
      </c>
      <c r="AE16" s="47">
        <v>3725.9</v>
      </c>
      <c r="AF16" s="47">
        <v>9487.2000000000007</v>
      </c>
      <c r="AG16" s="47">
        <v>4988.8999999999996</v>
      </c>
      <c r="AH16" s="47">
        <v>7019.7000000000007</v>
      </c>
      <c r="AI16" s="47">
        <v>4005.8</v>
      </c>
      <c r="AJ16" s="47">
        <v>6516.3</v>
      </c>
      <c r="AK16" s="47">
        <v>6292</v>
      </c>
      <c r="AL16" s="47">
        <v>5649.9000000000015</v>
      </c>
      <c r="AM16" s="47">
        <v>-13923.4</v>
      </c>
      <c r="AN16" s="47">
        <v>30230.3</v>
      </c>
      <c r="AO16" s="47"/>
      <c r="AP16" s="47"/>
      <c r="AQ16" s="47">
        <v>13956</v>
      </c>
      <c r="AR16" s="47">
        <v>11770.6</v>
      </c>
    </row>
    <row r="17" spans="1:44" s="3" customFormat="1" x14ac:dyDescent="0.2">
      <c r="A17" s="12"/>
      <c r="B17" s="51"/>
      <c r="C17" s="51"/>
      <c r="D17" s="51"/>
      <c r="E17" s="51"/>
      <c r="F17" s="51"/>
      <c r="G17" s="51"/>
      <c r="H17" s="51"/>
      <c r="I17" s="51"/>
      <c r="J17" s="51"/>
      <c r="K17" s="51"/>
      <c r="L17" s="51"/>
      <c r="M17" s="51"/>
      <c r="N17" s="51"/>
      <c r="O17" s="51"/>
      <c r="P17" s="51"/>
      <c r="Q17" s="51"/>
      <c r="R17" s="51"/>
      <c r="S17" s="51"/>
      <c r="T17" s="51"/>
      <c r="U17" s="51"/>
      <c r="V17" s="51"/>
      <c r="W17" s="46"/>
      <c r="X17" s="46"/>
      <c r="Y17" s="46"/>
      <c r="Z17" s="46"/>
      <c r="AA17" s="46"/>
      <c r="AB17" s="46"/>
      <c r="AC17" s="46"/>
      <c r="AD17" s="46"/>
      <c r="AE17" s="46"/>
      <c r="AF17" s="46"/>
      <c r="AG17" s="46"/>
      <c r="AH17" s="46"/>
      <c r="AI17" s="46"/>
      <c r="AJ17" s="46"/>
      <c r="AK17" s="46"/>
      <c r="AL17" s="46"/>
      <c r="AM17" s="46"/>
      <c r="AN17" s="46"/>
      <c r="AO17" s="46"/>
      <c r="AP17" s="46"/>
      <c r="AQ17" s="46"/>
      <c r="AR17" s="46"/>
    </row>
    <row r="18" spans="1:44" s="11" customFormat="1" x14ac:dyDescent="0.2">
      <c r="A18" s="2" t="s">
        <v>65</v>
      </c>
      <c r="B18" s="50"/>
      <c r="C18" s="50"/>
      <c r="D18" s="50"/>
      <c r="E18" s="50"/>
      <c r="F18" s="50"/>
      <c r="G18" s="50"/>
      <c r="H18" s="50"/>
      <c r="I18" s="50"/>
      <c r="J18" s="50"/>
      <c r="K18" s="50"/>
      <c r="L18" s="50"/>
      <c r="M18" s="50"/>
      <c r="N18" s="50"/>
      <c r="O18" s="50"/>
      <c r="P18" s="50"/>
      <c r="Q18" s="50"/>
      <c r="R18" s="50"/>
      <c r="S18" s="50"/>
      <c r="T18" s="50"/>
      <c r="U18" s="50"/>
      <c r="V18" s="50"/>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s="3" customFormat="1" collapsed="1" x14ac:dyDescent="0.2">
      <c r="A19" s="12" t="s">
        <v>170</v>
      </c>
      <c r="B19" s="51"/>
      <c r="C19" s="51">
        <v>2632.7</v>
      </c>
      <c r="D19" s="51">
        <v>3117.1</v>
      </c>
      <c r="E19" s="51">
        <v>2781.7</v>
      </c>
      <c r="F19" s="51">
        <v>2794.2999999999993</v>
      </c>
      <c r="G19" s="51">
        <v>2635.2</v>
      </c>
      <c r="H19" s="51">
        <v>3437.4</v>
      </c>
      <c r="I19" s="51">
        <v>3827.8</v>
      </c>
      <c r="J19" s="51">
        <v>5023.7000000000007</v>
      </c>
      <c r="K19" s="51">
        <v>7872.1</v>
      </c>
      <c r="L19" s="51">
        <v>7304.2</v>
      </c>
      <c r="M19" s="51">
        <v>7053.4</v>
      </c>
      <c r="N19" s="51">
        <v>7882.5999999999985</v>
      </c>
      <c r="O19" s="51">
        <v>7699.2</v>
      </c>
      <c r="P19" s="51">
        <v>6915.2</v>
      </c>
      <c r="Q19" s="51">
        <v>5561.3</v>
      </c>
      <c r="R19" s="51">
        <v>5202.3999999999978</v>
      </c>
      <c r="S19" s="51">
        <v>4801.5</v>
      </c>
      <c r="T19" s="51">
        <v>5065.3</v>
      </c>
      <c r="U19" s="51">
        <v>5527.6</v>
      </c>
      <c r="V19" s="51">
        <v>5120.6999999999989</v>
      </c>
      <c r="W19" s="46">
        <v>3557.2</v>
      </c>
      <c r="X19" s="46">
        <v>3418.3</v>
      </c>
      <c r="Y19" s="46">
        <v>4112.7</v>
      </c>
      <c r="Z19" s="46">
        <v>5249.4</v>
      </c>
      <c r="AA19" s="46">
        <v>4242</v>
      </c>
      <c r="AB19" s="46">
        <v>7232.6</v>
      </c>
      <c r="AC19" s="46">
        <v>5737.6</v>
      </c>
      <c r="AD19" s="46">
        <v>6339.4999999999982</v>
      </c>
      <c r="AE19" s="46">
        <v>3717</v>
      </c>
      <c r="AF19" s="46">
        <v>9472</v>
      </c>
      <c r="AG19" s="46">
        <v>4990.3</v>
      </c>
      <c r="AH19" s="46">
        <v>7021.7999999999993</v>
      </c>
      <c r="AI19" s="46">
        <v>4007.8</v>
      </c>
      <c r="AJ19" s="46">
        <v>6520.9</v>
      </c>
      <c r="AK19" s="46">
        <v>6287.1</v>
      </c>
      <c r="AL19" s="46">
        <v>5645.7999999999993</v>
      </c>
      <c r="AM19" s="46">
        <v>-13919.3</v>
      </c>
      <c r="AN19" s="46">
        <v>30232.6</v>
      </c>
      <c r="AO19" s="46"/>
      <c r="AP19" s="46"/>
      <c r="AQ19" s="46">
        <v>13957.3</v>
      </c>
      <c r="AR19" s="46">
        <v>11773.4</v>
      </c>
    </row>
    <row r="20" spans="1:44" s="3" customFormat="1" x14ac:dyDescent="0.2">
      <c r="A20" s="3" t="s">
        <v>55</v>
      </c>
      <c r="B20" s="51"/>
      <c r="C20" s="51">
        <v>3.6</v>
      </c>
      <c r="D20" s="51">
        <v>15.5</v>
      </c>
      <c r="E20" s="51">
        <v>-8.6</v>
      </c>
      <c r="F20" s="51">
        <v>2.5</v>
      </c>
      <c r="G20" s="51">
        <v>-102.9</v>
      </c>
      <c r="H20" s="51">
        <v>-21.4</v>
      </c>
      <c r="I20" s="51">
        <v>28.1</v>
      </c>
      <c r="J20" s="51">
        <v>73.599999999999994</v>
      </c>
      <c r="K20" s="51">
        <v>-92.2</v>
      </c>
      <c r="L20" s="51">
        <v>-17.2</v>
      </c>
      <c r="M20" s="51">
        <v>-30.5</v>
      </c>
      <c r="N20" s="51">
        <v>-10.199999999999989</v>
      </c>
      <c r="O20" s="51">
        <v>-8.6</v>
      </c>
      <c r="P20" s="51">
        <v>-5.3</v>
      </c>
      <c r="Q20" s="51">
        <v>-0.6</v>
      </c>
      <c r="R20" s="51">
        <v>1.5</v>
      </c>
      <c r="S20" s="51">
        <v>-0.6</v>
      </c>
      <c r="T20" s="51">
        <v>1</v>
      </c>
      <c r="U20" s="51">
        <v>-10.6</v>
      </c>
      <c r="V20" s="51">
        <v>-4.4000000000000004</v>
      </c>
      <c r="W20" s="46">
        <v>4.2</v>
      </c>
      <c r="X20" s="46">
        <v>-0.9</v>
      </c>
      <c r="Y20" s="46">
        <v>2.2000000000000002</v>
      </c>
      <c r="Z20" s="46">
        <v>2</v>
      </c>
      <c r="AA20" s="46">
        <v>5</v>
      </c>
      <c r="AB20" s="46">
        <v>-0.6</v>
      </c>
      <c r="AC20" s="46">
        <v>0.4</v>
      </c>
      <c r="AD20" s="46">
        <v>-2.5</v>
      </c>
      <c r="AE20" s="46">
        <v>8.9</v>
      </c>
      <c r="AF20" s="46">
        <v>15.2</v>
      </c>
      <c r="AG20" s="46">
        <v>-1.4</v>
      </c>
      <c r="AH20" s="46">
        <v>-2.0999999999999979</v>
      </c>
      <c r="AI20" s="46">
        <v>-2</v>
      </c>
      <c r="AJ20" s="46">
        <v>-4.5999999999999996</v>
      </c>
      <c r="AK20" s="46">
        <v>4.9000000000000004</v>
      </c>
      <c r="AL20" s="46">
        <v>4.0999999999999996</v>
      </c>
      <c r="AM20" s="46">
        <v>-4.0999999999999996</v>
      </c>
      <c r="AN20" s="46">
        <v>-2.2999999999999998</v>
      </c>
      <c r="AO20" s="46"/>
      <c r="AP20" s="46"/>
      <c r="AQ20" s="46">
        <v>-1.3</v>
      </c>
      <c r="AR20" s="46">
        <v>-2.8</v>
      </c>
    </row>
    <row r="21" spans="1:44" s="11" customFormat="1" x14ac:dyDescent="0.2">
      <c r="A21" s="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44" s="3" customFormat="1" x14ac:dyDescent="0.2">
      <c r="A22" s="7"/>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44" s="11" customFormat="1" x14ac:dyDescent="0.2">
      <c r="A23" s="7"/>
      <c r="B23" s="34"/>
      <c r="C23" s="34"/>
      <c r="D23" s="34"/>
      <c r="E23" s="34"/>
      <c r="F23" s="34"/>
      <c r="G23" s="34"/>
      <c r="H23" s="34"/>
      <c r="I23" s="34"/>
      <c r="J23" s="34"/>
      <c r="K23" s="34"/>
      <c r="L23" s="34"/>
      <c r="M23" s="34"/>
      <c r="N23" s="34"/>
      <c r="O23" s="34"/>
      <c r="P23" s="34"/>
      <c r="Q23" s="34"/>
      <c r="R23" s="34"/>
      <c r="S23" s="34"/>
      <c r="T23" s="34"/>
      <c r="U23" s="38"/>
      <c r="V23" s="34"/>
      <c r="W23" s="34"/>
      <c r="X23" s="34"/>
      <c r="Y23" s="34"/>
      <c r="Z23" s="34"/>
      <c r="AA23" s="34"/>
      <c r="AB23" s="34"/>
      <c r="AC23" s="34"/>
    </row>
    <row r="24" spans="1:44" s="3" customFormat="1" x14ac:dyDescent="0.2">
      <c r="A24" s="7"/>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44" s="3" customFormat="1" x14ac:dyDescent="0.2">
      <c r="A25" s="7"/>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44" s="3" customFormat="1" x14ac:dyDescent="0.2">
      <c r="A26" s="7"/>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44" s="11" customFormat="1" x14ac:dyDescent="0.2">
      <c r="A27" s="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44" s="3" customFormat="1" x14ac:dyDescent="0.2">
      <c r="A28" s="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44" s="3" customFormat="1" x14ac:dyDescent="0.2">
      <c r="A29" s="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44" s="3" customFormat="1" x14ac:dyDescent="0.2">
      <c r="A30" s="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44" s="3" customFormat="1" x14ac:dyDescent="0.2">
      <c r="A31" s="7"/>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44" s="3" customFormat="1" x14ac:dyDescent="0.2">
      <c r="A32" s="7"/>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s="3" customFormat="1" x14ac:dyDescent="0.2">
      <c r="A33" s="7"/>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s="3" customFormat="1" x14ac:dyDescent="0.2">
      <c r="A34" s="7"/>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row r="35" spans="1:29" s="3" customFormat="1" x14ac:dyDescent="0.2">
      <c r="A35" s="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s="3" customFormat="1" collapsed="1" x14ac:dyDescent="0.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s="3" customFormat="1" x14ac:dyDescent="0.2">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s="3" customFormat="1" x14ac:dyDescent="0.2">
      <c r="A38" s="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s="3" customFormat="1" x14ac:dyDescent="0.2">
      <c r="A39" s="8"/>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 customFormat="1" x14ac:dyDescent="0.2">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s="3" customFormat="1" x14ac:dyDescent="0.2">
      <c r="A41" s="8"/>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s="3" customFormat="1" x14ac:dyDescent="0.2">
      <c r="A42" s="8"/>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s="3" customFormat="1" x14ac:dyDescent="0.2">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s="3" customFormat="1" x14ac:dyDescent="0.2">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s="3" customFormat="1" collapsed="1" x14ac:dyDescent="0.2">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s="3" customFormat="1" x14ac:dyDescent="0.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s="3" customFormat="1" x14ac:dyDescent="0.2">
      <c r="A47" s="10"/>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s="3" customFormat="1" x14ac:dyDescent="0.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s="3" customFormat="1" x14ac:dyDescent="0.2">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s="3" customFormat="1" x14ac:dyDescent="0.2">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s="3" customFormat="1" x14ac:dyDescent="0.2">
      <c r="A51" s="7"/>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s="3" customFormat="1" x14ac:dyDescent="0.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3" customFormat="1" x14ac:dyDescent="0.2">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s="3" customFormat="1" x14ac:dyDescent="0.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s="3" customFormat="1" x14ac:dyDescent="0.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s="3" customFormat="1" x14ac:dyDescent="0.2">
      <c r="A56" s="1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row>
    <row r="57" spans="1:29" s="3" customFormat="1" x14ac:dyDescent="0.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s="3" customFormat="1" x14ac:dyDescent="0.2">
      <c r="A58" s="1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row>
    <row r="59" spans="1:29" s="3" customFormat="1" x14ac:dyDescent="0.2">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spans="1:29" s="3" customFormat="1" x14ac:dyDescent="0.2">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s="3" customFormat="1" x14ac:dyDescent="0.2">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s="3" customFormat="1" x14ac:dyDescent="0.2">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29" s="3" customFormat="1" x14ac:dyDescent="0.2">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s="3" customFormat="1" x14ac:dyDescent="0.2">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2:29" s="3" customFormat="1" x14ac:dyDescent="0.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2:29" s="3" customFormat="1" x14ac:dyDescent="0.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2:29" s="3" customFormat="1" x14ac:dyDescent="0.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2:29" s="3" customFormat="1" x14ac:dyDescent="0.2">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2:29" s="3" customFormat="1" x14ac:dyDescent="0.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2:29" s="3" customFormat="1" x14ac:dyDescent="0.2">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2:29" s="3" customFormat="1" x14ac:dyDescent="0.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2:29" s="3" customFormat="1" x14ac:dyDescent="0.2">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2:29" s="3" customFormat="1" x14ac:dyDescent="0.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2:29" s="3" customFormat="1" x14ac:dyDescent="0.2">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2:29" s="3" customFormat="1" x14ac:dyDescent="0.2">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2:29" s="3" customFormat="1" x14ac:dyDescent="0.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2:29" s="3" customFormat="1" x14ac:dyDescent="0.2">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2:29" s="3" customFormat="1" x14ac:dyDescent="0.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s="3" customFormat="1" x14ac:dyDescent="0.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s="3" customFormat="1" x14ac:dyDescent="0.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1:29" s="3" customFormat="1" x14ac:dyDescent="0.2">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1:29" s="3" customFormat="1" x14ac:dyDescent="0.2">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s="3" customFormat="1" x14ac:dyDescent="0.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s="3" customFormat="1" x14ac:dyDescent="0.2">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row r="85" spans="1:29" s="3" customFormat="1" x14ac:dyDescent="0.2">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s="3" customFormat="1" x14ac:dyDescent="0.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row>
    <row r="87" spans="1:29" s="3" customFormat="1" x14ac:dyDescent="0.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row>
    <row r="88" spans="1:29" s="3" customFormat="1" x14ac:dyDescent="0.2">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row>
    <row r="89" spans="1:29" s="3" customFormat="1" x14ac:dyDescent="0.2">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s="3" customFormat="1" x14ac:dyDescent="0.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s="3" customFormat="1" x14ac:dyDescent="0.2">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s="3" customFormat="1" x14ac:dyDescent="0.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s="3" customFormat="1" x14ac:dyDescent="0.2">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
      <c r="A94" s="3"/>
    </row>
    <row r="95" spans="1:29" x14ac:dyDescent="0.2">
      <c r="A95" s="3"/>
    </row>
    <row r="96" spans="1:29"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3"/>
    </row>
    <row r="123" spans="1:1" x14ac:dyDescent="0.2">
      <c r="A123" s="3"/>
    </row>
    <row r="124" spans="1:1" x14ac:dyDescent="0.2">
      <c r="A124" s="3"/>
    </row>
    <row r="125" spans="1:1" x14ac:dyDescent="0.2">
      <c r="A125" s="3"/>
    </row>
  </sheetData>
  <hyperlinks>
    <hyperlink ref="A2" location="Contents!A1" display="Back to contents"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R152"/>
  <sheetViews>
    <sheetView workbookViewId="0">
      <pane xSplit="1" ySplit="3" topLeftCell="AN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27" customWidth="1"/>
    <col min="2" max="5" width="11.42578125" style="32" bestFit="1" customWidth="1"/>
    <col min="6" max="6" width="12.5703125" style="32" bestFit="1" customWidth="1"/>
    <col min="7" max="8" width="11.42578125" style="32" bestFit="1" customWidth="1"/>
    <col min="9" max="10" width="12.5703125" style="32" bestFit="1" customWidth="1"/>
    <col min="11" max="11" width="11.42578125" style="32" bestFit="1" customWidth="1"/>
    <col min="12" max="14" width="12.570312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7" width="12.42578125" style="37" customWidth="1"/>
    <col min="28" max="29" width="12.7109375" style="37" bestFit="1" customWidth="1"/>
    <col min="30" max="38" width="12.7109375" style="1" bestFit="1" customWidth="1"/>
    <col min="39" max="39" width="13.42578125" style="1" bestFit="1" customWidth="1"/>
    <col min="40" max="44" width="12.7109375" style="1" bestFit="1" customWidth="1"/>
    <col min="45" max="16384" width="9.140625" style="1"/>
  </cols>
  <sheetData>
    <row r="1" spans="1:44" x14ac:dyDescent="0.2">
      <c r="A1" s="21" t="s">
        <v>166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4" x14ac:dyDescent="0.2">
      <c r="A3" s="22" t="s">
        <v>58</v>
      </c>
      <c r="B3" s="33" t="s">
        <v>22</v>
      </c>
      <c r="C3" s="33" t="s">
        <v>136</v>
      </c>
      <c r="D3" s="33" t="s">
        <v>181</v>
      </c>
      <c r="E3" s="33" t="s">
        <v>137</v>
      </c>
      <c r="F3" s="33" t="s">
        <v>23</v>
      </c>
      <c r="G3" s="33" t="s">
        <v>138</v>
      </c>
      <c r="H3" s="33" t="s">
        <v>180</v>
      </c>
      <c r="I3" s="33" t="s">
        <v>139</v>
      </c>
      <c r="J3" s="33" t="s">
        <v>24</v>
      </c>
      <c r="K3" s="33" t="s">
        <v>140</v>
      </c>
      <c r="L3" s="33" t="s">
        <v>179</v>
      </c>
      <c r="M3" s="33" t="s">
        <v>141</v>
      </c>
      <c r="N3" s="33" t="s">
        <v>25</v>
      </c>
      <c r="O3" s="33" t="s">
        <v>142</v>
      </c>
      <c r="P3" s="33" t="s">
        <v>178</v>
      </c>
      <c r="Q3" s="33" t="s">
        <v>143</v>
      </c>
      <c r="R3" s="33" t="s">
        <v>26</v>
      </c>
      <c r="S3" s="33" t="s">
        <v>144</v>
      </c>
      <c r="T3" s="33" t="s">
        <v>177</v>
      </c>
      <c r="U3" s="33" t="s">
        <v>190</v>
      </c>
      <c r="V3" s="33" t="s">
        <v>288</v>
      </c>
      <c r="W3" s="33" t="s">
        <v>297</v>
      </c>
      <c r="X3" s="33" t="s">
        <v>302</v>
      </c>
      <c r="Y3" s="33" t="s">
        <v>305</v>
      </c>
      <c r="Z3" s="33" t="s">
        <v>309</v>
      </c>
      <c r="AA3" s="33" t="s">
        <v>319</v>
      </c>
      <c r="AB3" s="33" t="s">
        <v>320</v>
      </c>
      <c r="AC3" s="33" t="s">
        <v>351</v>
      </c>
      <c r="AD3" s="33" t="s">
        <v>354</v>
      </c>
      <c r="AE3" s="33" t="s">
        <v>361</v>
      </c>
      <c r="AF3" s="33" t="s">
        <v>364</v>
      </c>
      <c r="AG3" s="33" t="s">
        <v>366</v>
      </c>
      <c r="AH3" s="33" t="s">
        <v>394</v>
      </c>
      <c r="AI3" s="33" t="s">
        <v>399</v>
      </c>
      <c r="AJ3" s="33" t="s">
        <v>404</v>
      </c>
      <c r="AK3" s="33" t="s">
        <v>408</v>
      </c>
      <c r="AL3" s="33" t="s">
        <v>411</v>
      </c>
      <c r="AM3" s="33" t="s">
        <v>424</v>
      </c>
      <c r="AN3" s="33" t="s">
        <v>425</v>
      </c>
      <c r="AO3" s="33" t="s">
        <v>426</v>
      </c>
      <c r="AP3" s="33" t="s">
        <v>428</v>
      </c>
      <c r="AQ3" s="33" t="s">
        <v>433</v>
      </c>
      <c r="AR3" s="33" t="s">
        <v>435</v>
      </c>
    </row>
    <row r="4" spans="1:44" s="11" customFormat="1" x14ac:dyDescent="0.2">
      <c r="A4" s="11" t="s">
        <v>64</v>
      </c>
      <c r="B4" s="47">
        <v>8200.2999999999993</v>
      </c>
      <c r="C4" s="47">
        <v>2562.4</v>
      </c>
      <c r="D4" s="47">
        <v>5863.6</v>
      </c>
      <c r="E4" s="47">
        <v>8717.6</v>
      </c>
      <c r="F4" s="47">
        <v>11581.7</v>
      </c>
      <c r="G4" s="47">
        <v>3170.2</v>
      </c>
      <c r="H4" s="47">
        <v>6643.8</v>
      </c>
      <c r="I4" s="47">
        <v>10707.3</v>
      </c>
      <c r="J4" s="47">
        <v>15993.2</v>
      </c>
      <c r="K4" s="47">
        <v>7203</v>
      </c>
      <c r="L4" s="47">
        <v>13206.6</v>
      </c>
      <c r="M4" s="47">
        <v>20184.5</v>
      </c>
      <c r="N4" s="47">
        <v>27852.1</v>
      </c>
      <c r="O4" s="47">
        <v>6978.2</v>
      </c>
      <c r="P4" s="47">
        <v>13387.2</v>
      </c>
      <c r="Q4" s="47">
        <v>19677</v>
      </c>
      <c r="R4" s="47">
        <v>25182.6</v>
      </c>
      <c r="S4" s="47">
        <v>4998.1000000000004</v>
      </c>
      <c r="T4" s="47">
        <v>10297.6</v>
      </c>
      <c r="U4" s="47">
        <v>15440.7</v>
      </c>
      <c r="V4" s="47">
        <v>20255.2</v>
      </c>
      <c r="W4" s="47">
        <v>4285.6000000000004</v>
      </c>
      <c r="X4" s="47">
        <v>9150.5</v>
      </c>
      <c r="Y4" s="47">
        <v>14256.9</v>
      </c>
      <c r="Z4" s="47">
        <v>19720.3</v>
      </c>
      <c r="AA4" s="47">
        <v>3095.5</v>
      </c>
      <c r="AB4" s="47">
        <v>8998.1</v>
      </c>
      <c r="AC4" s="47">
        <v>14451.5</v>
      </c>
      <c r="AD4" s="47">
        <v>20200.599999999999</v>
      </c>
      <c r="AE4" s="47">
        <v>5904</v>
      </c>
      <c r="AF4" s="47">
        <v>12724.1</v>
      </c>
      <c r="AG4" s="47">
        <v>18322.7</v>
      </c>
      <c r="AH4" s="47">
        <v>25170.5</v>
      </c>
      <c r="AI4" s="47">
        <v>6835.3</v>
      </c>
      <c r="AJ4" s="47">
        <v>13799.1</v>
      </c>
      <c r="AK4" s="47">
        <v>20539.099999999999</v>
      </c>
      <c r="AL4" s="47">
        <v>28097.5</v>
      </c>
      <c r="AM4" s="47">
        <v>8099.4</v>
      </c>
      <c r="AN4" s="47">
        <v>16384.900000000001</v>
      </c>
      <c r="AO4" s="47"/>
      <c r="AP4" s="47">
        <v>36291.1</v>
      </c>
      <c r="AQ4" s="47">
        <v>14334.5</v>
      </c>
      <c r="AR4" s="47">
        <v>26444.799999999999</v>
      </c>
    </row>
    <row r="5" spans="1:44"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row>
    <row r="6" spans="1:44" s="11" customFormat="1" ht="25.5" x14ac:dyDescent="0.2">
      <c r="A6" s="18" t="s">
        <v>292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row>
    <row r="7" spans="1:44" s="3" customFormat="1" x14ac:dyDescent="0.2">
      <c r="A7" s="12" t="s">
        <v>168</v>
      </c>
      <c r="B7" s="46">
        <v>-74.5</v>
      </c>
      <c r="C7" s="46">
        <v>10.4</v>
      </c>
      <c r="D7" s="46">
        <v>43.3</v>
      </c>
      <c r="E7" s="46">
        <v>31.9</v>
      </c>
      <c r="F7" s="46">
        <v>35.9</v>
      </c>
      <c r="G7" s="46">
        <v>-116.2</v>
      </c>
      <c r="H7" s="46">
        <v>-152.80000000000001</v>
      </c>
      <c r="I7" s="46">
        <v>-125.7</v>
      </c>
      <c r="J7" s="46">
        <v>-44.3</v>
      </c>
      <c r="K7" s="46">
        <v>-113.5</v>
      </c>
      <c r="L7" s="46">
        <v>-116.9</v>
      </c>
      <c r="M7" s="46">
        <v>-113.1</v>
      </c>
      <c r="N7" s="46">
        <v>-119.5</v>
      </c>
      <c r="O7" s="46">
        <v>-24.2</v>
      </c>
      <c r="P7" s="46">
        <v>-25.1</v>
      </c>
      <c r="Q7" s="46">
        <v>-24.7</v>
      </c>
      <c r="R7" s="46">
        <v>-26.6</v>
      </c>
      <c r="S7" s="46">
        <v>-0.1</v>
      </c>
      <c r="T7" s="46">
        <v>0.8</v>
      </c>
      <c r="U7" s="46">
        <v>-1.8</v>
      </c>
      <c r="V7" s="46">
        <v>-1.2</v>
      </c>
      <c r="W7" s="46">
        <v>1.8</v>
      </c>
      <c r="X7" s="46">
        <v>2.2000000000000002</v>
      </c>
      <c r="Y7" s="46">
        <v>0.4</v>
      </c>
      <c r="Z7" s="46">
        <v>1.3</v>
      </c>
      <c r="AA7" s="46">
        <v>-0.9</v>
      </c>
      <c r="AB7" s="46">
        <v>-2</v>
      </c>
      <c r="AC7" s="46">
        <v>-1.9</v>
      </c>
      <c r="AD7" s="46">
        <v>-3</v>
      </c>
      <c r="AE7" s="46">
        <v>8.1</v>
      </c>
      <c r="AF7" s="46">
        <v>8.1</v>
      </c>
      <c r="AG7" s="46">
        <v>8.1</v>
      </c>
      <c r="AH7" s="46">
        <v>8.1</v>
      </c>
      <c r="AI7" s="46">
        <v>0</v>
      </c>
      <c r="AJ7" s="46">
        <v>0</v>
      </c>
      <c r="AK7" s="46">
        <v>0</v>
      </c>
      <c r="AL7" s="46">
        <v>5</v>
      </c>
      <c r="AM7" s="46">
        <v>13.2</v>
      </c>
      <c r="AN7" s="46">
        <v>-32.5</v>
      </c>
      <c r="AO7" s="46"/>
      <c r="AP7" s="46">
        <v>-9.9</v>
      </c>
      <c r="AQ7" s="46">
        <v>6.1</v>
      </c>
      <c r="AR7" s="46">
        <v>16.899999999999999</v>
      </c>
    </row>
    <row r="8" spans="1:44" s="3" customFormat="1" x14ac:dyDescent="0.2">
      <c r="A8" s="25" t="s">
        <v>332</v>
      </c>
      <c r="B8" s="46">
        <v>0</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-549.79999999999995</v>
      </c>
      <c r="X8" s="46">
        <v>-2270.8000000000002</v>
      </c>
      <c r="Y8" s="46">
        <v>-3488.5</v>
      </c>
      <c r="Z8" s="46">
        <v>-3811.9</v>
      </c>
      <c r="AA8" s="46">
        <v>1380.7</v>
      </c>
      <c r="AB8" s="46">
        <v>3462.3999999999996</v>
      </c>
      <c r="AC8" s="46">
        <v>4515.2</v>
      </c>
      <c r="AD8" s="46">
        <v>5662.4</v>
      </c>
      <c r="AE8" s="46">
        <v>-2802.1</v>
      </c>
      <c r="AF8" s="46">
        <v>1251.0999999999999</v>
      </c>
      <c r="AG8" s="46">
        <v>477.7</v>
      </c>
      <c r="AH8" s="46">
        <v>962.2</v>
      </c>
      <c r="AI8" s="46">
        <v>-2770.7</v>
      </c>
      <c r="AJ8" s="46">
        <v>-3324.7</v>
      </c>
      <c r="AK8" s="46">
        <v>-3903.5</v>
      </c>
      <c r="AL8" s="46">
        <v>-6352</v>
      </c>
      <c r="AM8" s="46">
        <v>-31923.200000000001</v>
      </c>
      <c r="AN8" s="46">
        <v>-1948.9</v>
      </c>
      <c r="AO8" s="46"/>
      <c r="AP8" s="46">
        <v>-2481.8000000000002</v>
      </c>
      <c r="AQ8" s="46">
        <v>-481.2</v>
      </c>
      <c r="AR8" s="46">
        <v>-756.8</v>
      </c>
    </row>
    <row r="9" spans="1:44" s="3" customFormat="1" x14ac:dyDescent="0.2">
      <c r="A9" s="25" t="s">
        <v>338</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-2.4</v>
      </c>
      <c r="X9" s="46">
        <v>-122.7</v>
      </c>
      <c r="Y9" s="46">
        <v>-144.9</v>
      </c>
      <c r="Z9" s="46">
        <v>-146.6</v>
      </c>
      <c r="AA9" s="53">
        <v>60.5</v>
      </c>
      <c r="AB9" s="46">
        <v>21.1</v>
      </c>
      <c r="AC9" s="46">
        <v>29</v>
      </c>
      <c r="AD9" s="46">
        <v>27.3</v>
      </c>
      <c r="AE9" s="46">
        <v>771.2</v>
      </c>
      <c r="AF9" s="46">
        <v>262</v>
      </c>
      <c r="AG9" s="46">
        <v>316.7</v>
      </c>
      <c r="AH9" s="46">
        <v>22.6</v>
      </c>
      <c r="AI9" s="46">
        <v>-136.9</v>
      </c>
      <c r="AJ9" s="46">
        <v>-156.1</v>
      </c>
      <c r="AK9" s="46">
        <v>-138</v>
      </c>
      <c r="AL9" s="46">
        <v>-106.4</v>
      </c>
      <c r="AM9" s="46">
        <v>4332.8</v>
      </c>
      <c r="AN9" s="46">
        <v>1498.7</v>
      </c>
      <c r="AO9" s="46"/>
      <c r="AP9" s="46">
        <v>1900</v>
      </c>
      <c r="AQ9" s="46">
        <v>8.8000000000000007</v>
      </c>
      <c r="AR9" s="46">
        <v>-468.1</v>
      </c>
    </row>
    <row r="10" spans="1:44" s="3" customFormat="1" x14ac:dyDescent="0.2">
      <c r="A10" s="25" t="s">
        <v>339</v>
      </c>
      <c r="B10" s="46">
        <v>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-355.3</v>
      </c>
      <c r="X10" s="46">
        <v>-323.8</v>
      </c>
      <c r="Y10" s="46">
        <v>-321</v>
      </c>
      <c r="Z10" s="46">
        <v>-262</v>
      </c>
      <c r="AA10" s="46">
        <v>-0.7</v>
      </c>
      <c r="AB10" s="46">
        <v>-379.9</v>
      </c>
      <c r="AC10" s="46">
        <v>-1085</v>
      </c>
      <c r="AD10" s="46">
        <v>-1494.3</v>
      </c>
      <c r="AE10" s="46">
        <v>-701.8</v>
      </c>
      <c r="AF10" s="46">
        <v>-911.9</v>
      </c>
      <c r="AG10" s="46">
        <v>-955.4</v>
      </c>
      <c r="AH10" s="46">
        <v>-930.9</v>
      </c>
      <c r="AI10" s="46">
        <v>-629.29999999999995</v>
      </c>
      <c r="AJ10" s="46">
        <v>-615.4</v>
      </c>
      <c r="AK10" s="46">
        <v>-614.70000000000005</v>
      </c>
      <c r="AL10" s="46">
        <v>-589.70000000000005</v>
      </c>
      <c r="AM10" s="46">
        <v>45.5</v>
      </c>
      <c r="AN10" s="46">
        <v>393.3</v>
      </c>
      <c r="AO10" s="46"/>
      <c r="AP10" s="46">
        <v>665.6</v>
      </c>
      <c r="AQ10" s="46">
        <v>-8.4</v>
      </c>
      <c r="AR10" s="46">
        <v>306</v>
      </c>
    </row>
    <row r="11" spans="1:44" s="3" customFormat="1" x14ac:dyDescent="0.2">
      <c r="A11" s="25" t="s">
        <v>340</v>
      </c>
      <c r="B11" s="46">
        <v>-197.7</v>
      </c>
      <c r="C11" s="46">
        <v>61.4</v>
      </c>
      <c r="D11" s="46">
        <v>-256.60000000000002</v>
      </c>
      <c r="E11" s="46">
        <v>-410.9</v>
      </c>
      <c r="F11" s="46">
        <v>-1021</v>
      </c>
      <c r="G11" s="46">
        <v>-786.8</v>
      </c>
      <c r="H11" s="46">
        <v>-1026.7</v>
      </c>
      <c r="I11" s="46">
        <v>-1489.5</v>
      </c>
      <c r="J11" s="46">
        <v>-2897.6</v>
      </c>
      <c r="K11" s="46">
        <v>837.5</v>
      </c>
      <c r="L11" s="46">
        <v>2236.3000000000002</v>
      </c>
      <c r="M11" s="46">
        <v>2061.1999999999998</v>
      </c>
      <c r="N11" s="46">
        <v>2506.1999999999998</v>
      </c>
      <c r="O11" s="46">
        <v>1024.7</v>
      </c>
      <c r="P11" s="46">
        <v>1752.2</v>
      </c>
      <c r="Q11" s="46">
        <v>1780.9</v>
      </c>
      <c r="R11" s="46">
        <v>1686.7</v>
      </c>
      <c r="S11" s="46">
        <v>-221.1</v>
      </c>
      <c r="T11" s="46">
        <v>110.4</v>
      </c>
      <c r="U11" s="46">
        <v>597.1</v>
      </c>
      <c r="V11" s="46">
        <v>1323.9</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c r="AP11" s="46">
        <v>0</v>
      </c>
      <c r="AQ11" s="46">
        <v>0</v>
      </c>
      <c r="AR11" s="46">
        <v>0</v>
      </c>
    </row>
    <row r="12" spans="1:44" s="3" customFormat="1" x14ac:dyDescent="0.2">
      <c r="A12" s="25" t="s">
        <v>341</v>
      </c>
      <c r="B12" s="46">
        <v>650.70000000000005</v>
      </c>
      <c r="C12" s="46">
        <v>18</v>
      </c>
      <c r="D12" s="46">
        <v>84.2</v>
      </c>
      <c r="E12" s="46">
        <v>151.5</v>
      </c>
      <c r="F12" s="46">
        <v>672.5</v>
      </c>
      <c r="G12" s="46">
        <v>134.69999999999999</v>
      </c>
      <c r="H12" s="46">
        <v>348.2</v>
      </c>
      <c r="I12" s="46">
        <v>517.6</v>
      </c>
      <c r="J12" s="46">
        <v>1588.2</v>
      </c>
      <c r="K12" s="46">
        <v>25.4</v>
      </c>
      <c r="L12" s="46">
        <v>235.2</v>
      </c>
      <c r="M12" s="46">
        <v>461.8</v>
      </c>
      <c r="N12" s="46">
        <v>280.7</v>
      </c>
      <c r="O12" s="46">
        <v>-103.9</v>
      </c>
      <c r="P12" s="46">
        <v>-204.2</v>
      </c>
      <c r="Q12" s="46">
        <v>-1144.7</v>
      </c>
      <c r="R12" s="46">
        <v>-1425.3</v>
      </c>
      <c r="S12" s="46">
        <v>-25.3</v>
      </c>
      <c r="T12" s="46">
        <v>-649.4</v>
      </c>
      <c r="U12" s="46">
        <v>-665.4</v>
      </c>
      <c r="V12" s="46">
        <v>-1015.8</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c r="AP12" s="46">
        <v>0</v>
      </c>
      <c r="AQ12" s="46">
        <v>0</v>
      </c>
      <c r="AR12" s="46">
        <v>0</v>
      </c>
    </row>
    <row r="13" spans="1:44" s="3" customFormat="1" x14ac:dyDescent="0.2">
      <c r="A13" s="12" t="s">
        <v>182</v>
      </c>
      <c r="B13" s="46">
        <v>-90.6</v>
      </c>
      <c r="C13" s="46">
        <v>-15.9</v>
      </c>
      <c r="D13" s="46">
        <v>34.5</v>
      </c>
      <c r="E13" s="46">
        <v>51.9</v>
      </c>
      <c r="F13" s="46">
        <v>69.7</v>
      </c>
      <c r="G13" s="46">
        <v>130.4</v>
      </c>
      <c r="H13" s="46">
        <v>135.69999999999999</v>
      </c>
      <c r="I13" s="46">
        <v>194.4</v>
      </c>
      <c r="J13" s="46">
        <v>261.89999999999998</v>
      </c>
      <c r="K13" s="46">
        <v>-172.5</v>
      </c>
      <c r="L13" s="46">
        <v>-494.3</v>
      </c>
      <c r="M13" s="46">
        <v>-504.6</v>
      </c>
      <c r="N13" s="46">
        <v>-557.29999999999995</v>
      </c>
      <c r="O13" s="46">
        <v>-184.2</v>
      </c>
      <c r="P13" s="46">
        <v>-309.60000000000002</v>
      </c>
      <c r="Q13" s="46">
        <v>-127.3</v>
      </c>
      <c r="R13" s="46">
        <v>-52.3</v>
      </c>
      <c r="S13" s="46">
        <v>49.3</v>
      </c>
      <c r="T13" s="46">
        <v>107.8</v>
      </c>
      <c r="U13" s="46">
        <v>13.6</v>
      </c>
      <c r="V13" s="46">
        <v>-61.6</v>
      </c>
      <c r="W13" s="46">
        <v>181.5</v>
      </c>
      <c r="X13" s="46">
        <v>543.4</v>
      </c>
      <c r="Y13" s="46">
        <v>790.8</v>
      </c>
      <c r="Z13" s="46">
        <v>844</v>
      </c>
      <c r="AA13" s="46">
        <v>-288.10000000000002</v>
      </c>
      <c r="AB13" s="46">
        <v>-620.70000000000005</v>
      </c>
      <c r="AC13" s="46">
        <v>-691.8</v>
      </c>
      <c r="AD13" s="46">
        <v>-839</v>
      </c>
      <c r="AE13" s="46">
        <v>546.5</v>
      </c>
      <c r="AF13" s="46">
        <v>-120.3</v>
      </c>
      <c r="AG13" s="46">
        <v>32.200000000000003</v>
      </c>
      <c r="AH13" s="46">
        <v>-10.8</v>
      </c>
      <c r="AI13" s="46">
        <v>707.4</v>
      </c>
      <c r="AJ13" s="46">
        <v>819.2</v>
      </c>
      <c r="AK13" s="46">
        <v>931.2</v>
      </c>
      <c r="AL13" s="46">
        <v>1409.6</v>
      </c>
      <c r="AM13" s="46">
        <v>5508.9</v>
      </c>
      <c r="AN13" s="46">
        <v>11.4</v>
      </c>
      <c r="AO13" s="46"/>
      <c r="AP13" s="46">
        <v>-16.8</v>
      </c>
      <c r="AQ13" s="46">
        <v>96.2</v>
      </c>
      <c r="AR13" s="46">
        <v>183.8</v>
      </c>
    </row>
    <row r="14" spans="1:44" s="11" customFormat="1" ht="25.5" x14ac:dyDescent="0.2">
      <c r="A14" s="18" t="s">
        <v>167</v>
      </c>
      <c r="B14" s="47">
        <v>288</v>
      </c>
      <c r="C14" s="47">
        <v>73.899999999999991</v>
      </c>
      <c r="D14" s="47">
        <v>-94.7</v>
      </c>
      <c r="E14" s="47">
        <v>-175.6</v>
      </c>
      <c r="F14" s="47">
        <v>-242.8</v>
      </c>
      <c r="G14" s="47">
        <v>-637.9</v>
      </c>
      <c r="H14" s="47">
        <v>-695.59999999999991</v>
      </c>
      <c r="I14" s="47">
        <v>-903.19999999999993</v>
      </c>
      <c r="J14" s="47">
        <v>-1091.8000000000002</v>
      </c>
      <c r="K14" s="47">
        <v>576.9</v>
      </c>
      <c r="L14" s="47">
        <v>1860.3</v>
      </c>
      <c r="M14" s="47">
        <v>1905.3000000000002</v>
      </c>
      <c r="N14" s="47">
        <v>2110.0999999999995</v>
      </c>
      <c r="O14" s="47">
        <v>712.40000000000009</v>
      </c>
      <c r="P14" s="47">
        <v>1213.3</v>
      </c>
      <c r="Q14" s="47">
        <v>484.2</v>
      </c>
      <c r="R14" s="47">
        <v>182.50000000000017</v>
      </c>
      <c r="S14" s="47">
        <v>-197.2</v>
      </c>
      <c r="T14" s="47">
        <v>-430.4</v>
      </c>
      <c r="U14" s="47">
        <v>-56.499999999999908</v>
      </c>
      <c r="V14" s="47">
        <v>245.3</v>
      </c>
      <c r="W14" s="47">
        <v>-724.2</v>
      </c>
      <c r="X14" s="47">
        <v>-2171.6999999999998</v>
      </c>
      <c r="Y14" s="47">
        <v>-3163.2</v>
      </c>
      <c r="Z14" s="47">
        <v>-3375.2</v>
      </c>
      <c r="AA14" s="47">
        <v>1151.5</v>
      </c>
      <c r="AB14" s="47">
        <v>2480.9</v>
      </c>
      <c r="AC14" s="47">
        <v>2765.5</v>
      </c>
      <c r="AD14" s="47">
        <v>3353.4</v>
      </c>
      <c r="AE14" s="47">
        <v>-2178.1</v>
      </c>
      <c r="AF14" s="47">
        <v>489</v>
      </c>
      <c r="AG14" s="47">
        <v>-120.7</v>
      </c>
      <c r="AH14" s="47">
        <v>51.2</v>
      </c>
      <c r="AI14" s="47">
        <v>-2829.5</v>
      </c>
      <c r="AJ14" s="47">
        <v>-3277</v>
      </c>
      <c r="AK14" s="47">
        <v>-3725</v>
      </c>
      <c r="AL14" s="47">
        <v>-5633.5</v>
      </c>
      <c r="AM14" s="47">
        <v>-22022.799999999999</v>
      </c>
      <c r="AN14" s="47">
        <v>-78</v>
      </c>
      <c r="AO14" s="47"/>
      <c r="AP14" s="47">
        <v>57.1</v>
      </c>
      <c r="AQ14" s="47">
        <v>-378.5</v>
      </c>
      <c r="AR14" s="47">
        <v>-718.2</v>
      </c>
    </row>
    <row r="15" spans="1:44" s="3" customFormat="1" x14ac:dyDescent="0.2">
      <c r="A15" s="7"/>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4" s="11" customFormat="1" x14ac:dyDescent="0.2">
      <c r="A16" s="2" t="s">
        <v>169</v>
      </c>
      <c r="B16" s="47">
        <v>8488.2999999999993</v>
      </c>
      <c r="C16" s="47">
        <v>2636.3</v>
      </c>
      <c r="D16" s="47">
        <v>5768.9000000000005</v>
      </c>
      <c r="E16" s="47">
        <v>8542</v>
      </c>
      <c r="F16" s="47">
        <v>11338.900000000001</v>
      </c>
      <c r="G16" s="47">
        <v>2532.2999999999997</v>
      </c>
      <c r="H16" s="47">
        <v>5948.2000000000007</v>
      </c>
      <c r="I16" s="47">
        <v>9804.0999999999985</v>
      </c>
      <c r="J16" s="47">
        <v>14901.400000000001</v>
      </c>
      <c r="K16" s="47">
        <v>7779.9</v>
      </c>
      <c r="L16" s="47">
        <v>15066.9</v>
      </c>
      <c r="M16" s="47">
        <v>22089.8</v>
      </c>
      <c r="N16" s="47">
        <v>29962.199999999997</v>
      </c>
      <c r="O16" s="47">
        <v>7690.6</v>
      </c>
      <c r="P16" s="47">
        <v>14600.5</v>
      </c>
      <c r="Q16" s="47">
        <v>20161.2</v>
      </c>
      <c r="R16" s="47">
        <v>25365.1</v>
      </c>
      <c r="S16" s="47">
        <v>4800.9000000000005</v>
      </c>
      <c r="T16" s="47">
        <v>9867.2000000000007</v>
      </c>
      <c r="U16" s="47">
        <v>15384.2</v>
      </c>
      <c r="V16" s="47">
        <v>20500.5</v>
      </c>
      <c r="W16" s="47">
        <v>3561.4000000000005</v>
      </c>
      <c r="X16" s="47">
        <v>6978.8</v>
      </c>
      <c r="Y16" s="47">
        <v>11093.7</v>
      </c>
      <c r="Z16" s="47">
        <v>16345.1</v>
      </c>
      <c r="AA16" s="47">
        <v>4247</v>
      </c>
      <c r="AB16" s="47">
        <v>11479</v>
      </c>
      <c r="AC16" s="47">
        <v>17217</v>
      </c>
      <c r="AD16" s="47">
        <v>23554</v>
      </c>
      <c r="AE16" s="47">
        <v>3725.9</v>
      </c>
      <c r="AF16" s="47">
        <v>13213.1</v>
      </c>
      <c r="AG16" s="47">
        <v>18202</v>
      </c>
      <c r="AH16" s="47">
        <v>25221.7</v>
      </c>
      <c r="AI16" s="47">
        <v>4005.8</v>
      </c>
      <c r="AJ16" s="47">
        <v>10522.1</v>
      </c>
      <c r="AK16" s="47">
        <v>16814.099999999999</v>
      </c>
      <c r="AL16" s="47">
        <v>22464</v>
      </c>
      <c r="AM16" s="47">
        <v>-13923.4</v>
      </c>
      <c r="AN16" s="47">
        <v>16306.9</v>
      </c>
      <c r="AO16" s="47"/>
      <c r="AP16" s="47">
        <v>36348.199999999997</v>
      </c>
      <c r="AQ16" s="47">
        <v>13956</v>
      </c>
      <c r="AR16" s="47">
        <v>25726.6</v>
      </c>
    </row>
    <row r="17" spans="1:44" s="3" customFormat="1" x14ac:dyDescent="0.2">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row>
    <row r="18" spans="1:44" s="11" customFormat="1" x14ac:dyDescent="0.2">
      <c r="A18" s="2" t="s">
        <v>65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s="3" customFormat="1" x14ac:dyDescent="0.2">
      <c r="A19" s="12" t="s">
        <v>170</v>
      </c>
      <c r="B19" s="46">
        <v>8519.1</v>
      </c>
      <c r="C19" s="46">
        <v>2632.7</v>
      </c>
      <c r="D19" s="46">
        <v>5749.8</v>
      </c>
      <c r="E19" s="46">
        <v>8531.5</v>
      </c>
      <c r="F19" s="46">
        <v>11325.8</v>
      </c>
      <c r="G19" s="46">
        <v>2635.2</v>
      </c>
      <c r="H19" s="46">
        <v>6072.5</v>
      </c>
      <c r="I19" s="46">
        <v>9900.2999999999993</v>
      </c>
      <c r="J19" s="46">
        <v>14924</v>
      </c>
      <c r="K19" s="46">
        <v>7872.1</v>
      </c>
      <c r="L19" s="46">
        <v>15176.3</v>
      </c>
      <c r="M19" s="46">
        <v>22229.7</v>
      </c>
      <c r="N19" s="46">
        <v>30112.3</v>
      </c>
      <c r="O19" s="46">
        <v>7699.2</v>
      </c>
      <c r="P19" s="46">
        <v>14614.4</v>
      </c>
      <c r="Q19" s="46">
        <v>20175.7</v>
      </c>
      <c r="R19" s="46">
        <v>25378.1</v>
      </c>
      <c r="S19" s="46">
        <v>4801.5</v>
      </c>
      <c r="T19" s="46">
        <v>9866.7999999999993</v>
      </c>
      <c r="U19" s="46">
        <v>15394.4</v>
      </c>
      <c r="V19" s="46">
        <v>20515.099999999999</v>
      </c>
      <c r="W19" s="46">
        <v>3557.2</v>
      </c>
      <c r="X19" s="46">
        <v>6975.5</v>
      </c>
      <c r="Y19" s="46">
        <v>11088.2</v>
      </c>
      <c r="Z19" s="46">
        <v>16337.6</v>
      </c>
      <c r="AA19" s="46">
        <v>4242</v>
      </c>
      <c r="AB19" s="46">
        <v>11474.6</v>
      </c>
      <c r="AC19" s="46">
        <v>17212.2</v>
      </c>
      <c r="AD19" s="46">
        <v>23551.7</v>
      </c>
      <c r="AE19" s="46">
        <v>3717</v>
      </c>
      <c r="AF19" s="46">
        <v>13189</v>
      </c>
      <c r="AG19" s="46">
        <v>18179.3</v>
      </c>
      <c r="AH19" s="46">
        <v>25201.1</v>
      </c>
      <c r="AI19" s="46">
        <v>4007.8</v>
      </c>
      <c r="AJ19" s="46">
        <v>10528.7</v>
      </c>
      <c r="AK19" s="46">
        <v>16815.8</v>
      </c>
      <c r="AL19" s="46">
        <v>22461.599999999999</v>
      </c>
      <c r="AM19" s="46">
        <v>-13919.3</v>
      </c>
      <c r="AN19" s="46">
        <v>16313.3</v>
      </c>
      <c r="AO19" s="46"/>
      <c r="AP19" s="46">
        <v>36328.699999999997</v>
      </c>
      <c r="AQ19" s="46">
        <v>13957.3</v>
      </c>
      <c r="AR19" s="46">
        <v>25730.7</v>
      </c>
    </row>
    <row r="20" spans="1:44" s="3" customFormat="1" x14ac:dyDescent="0.2">
      <c r="A20" s="3" t="s">
        <v>55</v>
      </c>
      <c r="B20" s="46">
        <v>-30.8</v>
      </c>
      <c r="C20" s="46">
        <v>3.6</v>
      </c>
      <c r="D20" s="46">
        <v>19.100000000000001</v>
      </c>
      <c r="E20" s="46">
        <v>10.5</v>
      </c>
      <c r="F20" s="46">
        <v>13</v>
      </c>
      <c r="G20" s="46">
        <v>-102.9</v>
      </c>
      <c r="H20" s="46">
        <v>-124.3</v>
      </c>
      <c r="I20" s="46">
        <v>-96.2</v>
      </c>
      <c r="J20" s="46">
        <v>-22.6</v>
      </c>
      <c r="K20" s="46">
        <v>-92.2</v>
      </c>
      <c r="L20" s="46">
        <v>-109.4</v>
      </c>
      <c r="M20" s="46">
        <v>-139.9</v>
      </c>
      <c r="N20" s="46">
        <v>-150.1</v>
      </c>
      <c r="O20" s="46">
        <v>-8.6</v>
      </c>
      <c r="P20" s="46">
        <v>-13.9</v>
      </c>
      <c r="Q20" s="46">
        <v>-14.5</v>
      </c>
      <c r="R20" s="46">
        <v>-13</v>
      </c>
      <c r="S20" s="46">
        <v>-0.6</v>
      </c>
      <c r="T20" s="46">
        <v>0.4</v>
      </c>
      <c r="U20" s="46">
        <v>-10.199999999999999</v>
      </c>
      <c r="V20" s="46">
        <v>-14.6</v>
      </c>
      <c r="W20" s="46">
        <v>4.2</v>
      </c>
      <c r="X20" s="46">
        <v>3.3</v>
      </c>
      <c r="Y20" s="46">
        <v>5.5</v>
      </c>
      <c r="Z20" s="46">
        <v>7.5</v>
      </c>
      <c r="AA20" s="46">
        <v>5</v>
      </c>
      <c r="AB20" s="46">
        <v>4.4000000000000004</v>
      </c>
      <c r="AC20" s="46">
        <v>4.8</v>
      </c>
      <c r="AD20" s="46">
        <v>2.2999999999999998</v>
      </c>
      <c r="AE20" s="46">
        <v>8.9</v>
      </c>
      <c r="AF20" s="46">
        <v>24.1</v>
      </c>
      <c r="AG20" s="46">
        <v>22.7</v>
      </c>
      <c r="AH20" s="46">
        <v>20.6</v>
      </c>
      <c r="AI20" s="46">
        <v>-2</v>
      </c>
      <c r="AJ20" s="46">
        <v>-6.6</v>
      </c>
      <c r="AK20" s="46">
        <v>-1.7</v>
      </c>
      <c r="AL20" s="46">
        <v>2.4</v>
      </c>
      <c r="AM20" s="46">
        <v>-4.0999999999999996</v>
      </c>
      <c r="AN20" s="46">
        <v>-6.4</v>
      </c>
      <c r="AO20" s="46"/>
      <c r="AP20" s="46">
        <v>19.5</v>
      </c>
      <c r="AQ20" s="46">
        <v>-1.3</v>
      </c>
      <c r="AR20" s="46">
        <v>-4.0999999999999996</v>
      </c>
    </row>
    <row r="21" spans="1:44" s="3" customFormat="1" x14ac:dyDescent="0.2">
      <c r="A21" s="25"/>
      <c r="B21" s="34"/>
      <c r="C21" s="34"/>
      <c r="D21" s="34"/>
      <c r="E21" s="34"/>
      <c r="F21" s="34"/>
      <c r="G21" s="34"/>
      <c r="H21" s="34"/>
      <c r="I21" s="34"/>
      <c r="J21" s="34"/>
      <c r="K21" s="34"/>
      <c r="L21" s="34"/>
      <c r="M21" s="34"/>
      <c r="N21" s="34"/>
      <c r="O21" s="34"/>
      <c r="P21" s="34"/>
      <c r="Q21" s="34"/>
      <c r="R21" s="34"/>
      <c r="S21" s="34"/>
      <c r="T21" s="34"/>
      <c r="U21" s="35"/>
      <c r="V21" s="34"/>
      <c r="W21" s="34"/>
      <c r="Y21" s="35"/>
      <c r="Z21" s="35"/>
      <c r="AA21" s="35"/>
      <c r="AB21" s="35"/>
      <c r="AC21" s="35"/>
    </row>
    <row r="22" spans="1:44" s="3" customFormat="1" x14ac:dyDescent="0.2">
      <c r="A22" s="25"/>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44" s="3" customFormat="1" x14ac:dyDescent="0.2">
      <c r="A23" s="26"/>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44"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44" s="3" customFormat="1" x14ac:dyDescent="0.2">
      <c r="A25" s="24"/>
      <c r="B25" s="34"/>
      <c r="C25" s="34"/>
      <c r="D25" s="34"/>
      <c r="E25" s="34"/>
      <c r="F25" s="34"/>
      <c r="G25" s="34"/>
      <c r="H25" s="34"/>
      <c r="I25" s="34"/>
      <c r="J25" s="34"/>
      <c r="K25" s="34"/>
      <c r="L25" s="34"/>
      <c r="M25" s="34"/>
      <c r="N25" s="34"/>
      <c r="O25" s="34"/>
      <c r="P25" s="34"/>
      <c r="Q25" s="34"/>
      <c r="R25" s="34"/>
      <c r="S25" s="34"/>
      <c r="T25" s="34"/>
      <c r="U25" s="35"/>
      <c r="V25" s="34"/>
      <c r="W25" s="34"/>
      <c r="Y25" s="35"/>
      <c r="Z25" s="35"/>
      <c r="AA25" s="35"/>
      <c r="AB25" s="35"/>
      <c r="AC25" s="35"/>
    </row>
    <row r="26" spans="1:44" s="3" customFormat="1" x14ac:dyDescent="0.2">
      <c r="A26" s="24"/>
      <c r="B26" s="34"/>
      <c r="C26" s="34"/>
      <c r="D26" s="34"/>
      <c r="E26" s="34"/>
      <c r="F26" s="34"/>
      <c r="G26" s="34"/>
      <c r="H26" s="34"/>
      <c r="I26" s="34"/>
      <c r="J26" s="34"/>
      <c r="K26" s="34"/>
      <c r="L26" s="34"/>
      <c r="M26" s="34"/>
      <c r="N26" s="34"/>
      <c r="O26" s="34"/>
      <c r="P26" s="34"/>
      <c r="Q26" s="34"/>
      <c r="R26" s="34"/>
      <c r="S26" s="34"/>
      <c r="T26" s="34"/>
      <c r="U26" s="35"/>
      <c r="V26" s="34"/>
      <c r="W26" s="34"/>
      <c r="Y26" s="35"/>
      <c r="Z26" s="35"/>
      <c r="AA26" s="35"/>
      <c r="AB26" s="35"/>
      <c r="AC26" s="35"/>
    </row>
    <row r="27" spans="1:44" s="3" customFormat="1" x14ac:dyDescent="0.2">
      <c r="A27" s="24"/>
      <c r="B27" s="34"/>
      <c r="C27" s="34"/>
      <c r="D27" s="34"/>
      <c r="E27" s="34"/>
      <c r="F27" s="34"/>
      <c r="G27" s="34"/>
      <c r="H27" s="34"/>
      <c r="I27" s="34"/>
      <c r="J27" s="34"/>
      <c r="K27" s="34"/>
      <c r="L27" s="34"/>
      <c r="M27" s="34"/>
      <c r="N27" s="34"/>
      <c r="O27" s="34"/>
      <c r="P27" s="34"/>
      <c r="Q27" s="34"/>
      <c r="R27" s="34"/>
      <c r="S27" s="34"/>
      <c r="T27" s="34"/>
      <c r="U27" s="35"/>
      <c r="V27" s="34"/>
      <c r="W27" s="34"/>
      <c r="Y27" s="35"/>
      <c r="Z27" s="35"/>
      <c r="AA27" s="35"/>
      <c r="AB27" s="35"/>
      <c r="AC27" s="35"/>
    </row>
    <row r="28" spans="1:44" s="3" customFormat="1" x14ac:dyDescent="0.2">
      <c r="A28" s="25"/>
      <c r="B28" s="34"/>
      <c r="C28" s="34"/>
      <c r="D28" s="34"/>
      <c r="E28" s="34"/>
      <c r="F28" s="34"/>
      <c r="G28" s="34"/>
      <c r="H28" s="34"/>
      <c r="I28" s="34"/>
      <c r="J28" s="34"/>
      <c r="K28" s="34"/>
      <c r="L28" s="34"/>
      <c r="M28" s="34"/>
      <c r="N28" s="34"/>
      <c r="O28" s="34"/>
      <c r="P28" s="34"/>
      <c r="Q28" s="34"/>
      <c r="R28" s="34"/>
      <c r="S28" s="34"/>
      <c r="T28" s="34"/>
      <c r="U28" s="35"/>
      <c r="V28" s="34"/>
      <c r="W28" s="34"/>
      <c r="Y28" s="35"/>
      <c r="Z28" s="35"/>
      <c r="AA28" s="35"/>
      <c r="AB28" s="35"/>
      <c r="AC28" s="35"/>
    </row>
    <row r="29" spans="1:44" s="3" customFormat="1" x14ac:dyDescent="0.2">
      <c r="A29" s="25"/>
      <c r="B29" s="34"/>
      <c r="C29" s="34"/>
      <c r="D29" s="34"/>
      <c r="E29" s="34"/>
      <c r="F29" s="34"/>
      <c r="G29" s="34"/>
      <c r="H29" s="34"/>
      <c r="I29" s="34"/>
      <c r="J29" s="34"/>
      <c r="K29" s="34"/>
      <c r="L29" s="34"/>
      <c r="M29" s="34"/>
      <c r="N29" s="34"/>
      <c r="O29" s="34"/>
      <c r="P29" s="34"/>
      <c r="Q29" s="34"/>
      <c r="R29" s="34"/>
      <c r="S29" s="34"/>
      <c r="T29" s="34"/>
      <c r="U29" s="35"/>
      <c r="V29" s="34"/>
      <c r="W29" s="34"/>
      <c r="Y29" s="35"/>
      <c r="Z29" s="35"/>
      <c r="AA29" s="35"/>
      <c r="AB29" s="35"/>
      <c r="AC29" s="35"/>
    </row>
    <row r="30" spans="1:44"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44" s="3" customFormat="1" x14ac:dyDescent="0.2">
      <c r="A31" s="25"/>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44"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c r="B33" s="34"/>
      <c r="C33" s="34"/>
      <c r="D33" s="34"/>
      <c r="E33" s="34"/>
      <c r="F33" s="34"/>
      <c r="G33" s="34"/>
      <c r="H33" s="34"/>
      <c r="I33" s="34"/>
      <c r="J33" s="34"/>
      <c r="K33" s="34"/>
      <c r="L33" s="34"/>
      <c r="M33" s="34"/>
      <c r="N33" s="34"/>
      <c r="O33" s="34"/>
      <c r="P33" s="34"/>
      <c r="Q33" s="34"/>
      <c r="R33" s="34"/>
      <c r="S33" s="34"/>
      <c r="T33" s="34"/>
      <c r="U33" s="35"/>
      <c r="V33" s="34"/>
      <c r="W33" s="34"/>
      <c r="Y33" s="35"/>
      <c r="Z33" s="35"/>
      <c r="AA33" s="35"/>
      <c r="AB33" s="35"/>
      <c r="AC33" s="35"/>
    </row>
    <row r="34" spans="1:29" s="3" customFormat="1" x14ac:dyDescent="0.2">
      <c r="A34" s="25"/>
      <c r="B34" s="34"/>
      <c r="C34" s="34"/>
      <c r="D34" s="34"/>
      <c r="E34" s="34"/>
      <c r="F34" s="34"/>
      <c r="G34" s="34"/>
      <c r="H34" s="34"/>
      <c r="I34" s="34"/>
      <c r="J34" s="34"/>
      <c r="K34" s="34"/>
      <c r="L34" s="34"/>
      <c r="M34" s="34"/>
      <c r="N34" s="34"/>
      <c r="O34" s="34"/>
      <c r="P34" s="34"/>
      <c r="Q34" s="34"/>
      <c r="R34" s="34"/>
      <c r="S34" s="34"/>
      <c r="T34" s="34"/>
      <c r="U34" s="35"/>
      <c r="V34" s="34"/>
      <c r="W34" s="34"/>
      <c r="Y34" s="35"/>
      <c r="Z34" s="35"/>
      <c r="AA34" s="35"/>
      <c r="AB34" s="35"/>
      <c r="AC34" s="35"/>
    </row>
    <row r="35" spans="1:29" s="3" customFormat="1" x14ac:dyDescent="0.2">
      <c r="A35" s="25"/>
      <c r="B35" s="34"/>
      <c r="C35" s="34"/>
      <c r="D35" s="34"/>
      <c r="E35" s="34"/>
      <c r="F35" s="34"/>
      <c r="G35" s="34"/>
      <c r="H35" s="34"/>
      <c r="I35" s="34"/>
      <c r="J35" s="34"/>
      <c r="K35" s="34"/>
      <c r="L35" s="34"/>
      <c r="M35" s="34"/>
      <c r="N35" s="34"/>
      <c r="O35" s="34"/>
      <c r="P35" s="34"/>
      <c r="Q35" s="34"/>
      <c r="R35" s="34"/>
      <c r="S35" s="34"/>
      <c r="T35" s="34"/>
      <c r="U35" s="35"/>
      <c r="V35" s="34"/>
      <c r="W35" s="34"/>
      <c r="Y35" s="35"/>
      <c r="Z35" s="35"/>
      <c r="AA35" s="35"/>
      <c r="AB35" s="35"/>
      <c r="AC35" s="35"/>
    </row>
    <row r="36" spans="1:29" s="11" customFormat="1" x14ac:dyDescent="0.2">
      <c r="A36" s="23"/>
      <c r="B36" s="34"/>
      <c r="C36" s="34"/>
      <c r="D36" s="34"/>
      <c r="E36" s="34"/>
      <c r="F36" s="34"/>
      <c r="G36" s="34"/>
      <c r="H36" s="34"/>
      <c r="I36" s="34"/>
      <c r="J36" s="34"/>
      <c r="K36" s="34"/>
      <c r="L36" s="34"/>
      <c r="M36" s="34"/>
      <c r="N36" s="34"/>
      <c r="O36" s="34"/>
      <c r="P36" s="34"/>
      <c r="Q36" s="34"/>
      <c r="R36" s="34"/>
      <c r="S36" s="34"/>
      <c r="T36" s="34"/>
      <c r="U36" s="36"/>
      <c r="V36" s="34"/>
      <c r="W36" s="34"/>
      <c r="Y36" s="36"/>
      <c r="Z36" s="36"/>
      <c r="AA36" s="36"/>
      <c r="AB36" s="36"/>
      <c r="AC36" s="36"/>
    </row>
    <row r="37" spans="1:29" s="3" customFormat="1" x14ac:dyDescent="0.2">
      <c r="A37" s="24"/>
      <c r="B37" s="34"/>
      <c r="C37" s="34"/>
      <c r="D37" s="34"/>
      <c r="E37" s="34"/>
      <c r="F37" s="34"/>
      <c r="G37" s="34"/>
      <c r="H37" s="34"/>
      <c r="I37" s="34"/>
      <c r="J37" s="34"/>
      <c r="K37" s="34"/>
      <c r="L37" s="34"/>
      <c r="M37" s="34"/>
      <c r="N37" s="34"/>
      <c r="O37" s="34"/>
      <c r="P37" s="34"/>
      <c r="Q37" s="34"/>
      <c r="R37" s="34"/>
      <c r="S37" s="34"/>
      <c r="T37" s="34"/>
      <c r="U37" s="35"/>
      <c r="V37" s="34"/>
      <c r="W37" s="34"/>
      <c r="Y37" s="35"/>
      <c r="Z37" s="35"/>
      <c r="AA37" s="35"/>
      <c r="AB37" s="35"/>
      <c r="AC37" s="35"/>
    </row>
    <row r="38" spans="1:29" s="3" customFormat="1" x14ac:dyDescent="0.2">
      <c r="A38" s="24"/>
      <c r="B38" s="34"/>
      <c r="C38" s="34"/>
      <c r="D38" s="34"/>
      <c r="E38" s="34"/>
      <c r="F38" s="34"/>
      <c r="G38" s="34"/>
      <c r="H38" s="34"/>
      <c r="I38" s="34"/>
      <c r="J38" s="34"/>
      <c r="K38" s="34"/>
      <c r="L38" s="34"/>
      <c r="M38" s="34"/>
      <c r="N38" s="34"/>
      <c r="O38" s="34"/>
      <c r="P38" s="34"/>
      <c r="Q38" s="34"/>
      <c r="R38" s="34"/>
      <c r="S38" s="34"/>
      <c r="T38" s="34"/>
      <c r="U38" s="35"/>
      <c r="V38" s="34"/>
      <c r="W38" s="34"/>
      <c r="Y38" s="35"/>
      <c r="Z38" s="35"/>
      <c r="AA38" s="35"/>
      <c r="AB38" s="35"/>
      <c r="AC38" s="35"/>
    </row>
    <row r="39" spans="1:29" s="3" customFormat="1" x14ac:dyDescent="0.2">
      <c r="A39" s="25"/>
      <c r="B39" s="34"/>
      <c r="C39" s="34"/>
      <c r="D39" s="34"/>
      <c r="E39" s="34"/>
      <c r="F39" s="34"/>
      <c r="G39" s="34"/>
      <c r="H39" s="34"/>
      <c r="I39" s="34"/>
      <c r="J39" s="34"/>
      <c r="K39" s="34"/>
      <c r="L39" s="34"/>
      <c r="M39" s="34"/>
      <c r="N39" s="34"/>
      <c r="O39" s="34"/>
      <c r="P39" s="34"/>
      <c r="Q39" s="34"/>
      <c r="R39" s="34"/>
      <c r="S39" s="34"/>
      <c r="T39" s="34"/>
      <c r="U39" s="35"/>
      <c r="V39" s="34"/>
      <c r="W39" s="34"/>
      <c r="Y39" s="35"/>
      <c r="Z39" s="35"/>
      <c r="AA39" s="35"/>
      <c r="AB39" s="35"/>
      <c r="AC39" s="35"/>
    </row>
    <row r="40" spans="1:29" s="11" customFormat="1" x14ac:dyDescent="0.2">
      <c r="A40" s="25"/>
      <c r="B40" s="34"/>
      <c r="C40" s="34"/>
      <c r="D40" s="34"/>
      <c r="E40" s="34"/>
      <c r="F40" s="34"/>
      <c r="G40" s="34"/>
      <c r="H40" s="34"/>
      <c r="I40" s="34"/>
      <c r="J40" s="34"/>
      <c r="K40" s="34"/>
      <c r="L40" s="34"/>
      <c r="M40" s="34"/>
      <c r="N40" s="34"/>
      <c r="O40" s="34"/>
      <c r="P40" s="34"/>
      <c r="Q40" s="34"/>
      <c r="R40" s="34"/>
      <c r="S40" s="34"/>
      <c r="T40" s="34"/>
      <c r="U40" s="36"/>
      <c r="V40" s="34"/>
      <c r="W40" s="34"/>
      <c r="Y40" s="36"/>
      <c r="Z40" s="36"/>
      <c r="AA40" s="36"/>
      <c r="AB40" s="36"/>
      <c r="AC40" s="36"/>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3" customFormat="1" x14ac:dyDescent="0.2">
      <c r="A44" s="25"/>
      <c r="B44" s="34"/>
      <c r="C44" s="34"/>
      <c r="D44" s="34"/>
      <c r="E44" s="34"/>
      <c r="F44" s="34"/>
      <c r="G44" s="34"/>
      <c r="H44" s="34"/>
      <c r="I44" s="34"/>
      <c r="J44" s="34"/>
      <c r="K44" s="34"/>
      <c r="L44" s="34"/>
      <c r="M44" s="34"/>
      <c r="N44" s="34"/>
      <c r="O44" s="34"/>
      <c r="P44" s="34"/>
      <c r="Q44" s="34"/>
      <c r="R44" s="34"/>
      <c r="S44" s="34"/>
      <c r="T44" s="34"/>
      <c r="U44" s="35"/>
      <c r="V44" s="34"/>
      <c r="W44" s="34"/>
      <c r="Y44" s="35"/>
      <c r="Z44" s="35"/>
      <c r="AA44" s="35"/>
      <c r="AB44" s="35"/>
      <c r="AC44" s="35"/>
    </row>
    <row r="45" spans="1:29" s="11" customFormat="1" x14ac:dyDescent="0.2">
      <c r="A45" s="25"/>
      <c r="B45" s="34"/>
      <c r="C45" s="34"/>
      <c r="D45" s="34"/>
      <c r="E45" s="34"/>
      <c r="F45" s="34"/>
      <c r="G45" s="34"/>
      <c r="H45" s="34"/>
      <c r="I45" s="34"/>
      <c r="J45" s="34"/>
      <c r="K45" s="34"/>
      <c r="L45" s="34"/>
      <c r="M45" s="34"/>
      <c r="N45" s="34"/>
      <c r="O45" s="34"/>
      <c r="P45" s="34"/>
      <c r="Q45" s="34"/>
      <c r="R45" s="34"/>
      <c r="S45" s="34"/>
      <c r="T45" s="34"/>
      <c r="U45" s="36"/>
      <c r="V45" s="34"/>
      <c r="W45" s="34"/>
      <c r="Y45" s="36"/>
      <c r="Z45" s="36"/>
      <c r="AA45" s="36"/>
      <c r="AB45" s="36"/>
      <c r="AC45" s="36"/>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3" customFormat="1" x14ac:dyDescent="0.2">
      <c r="A47" s="25"/>
      <c r="B47" s="34"/>
      <c r="C47" s="34"/>
      <c r="D47" s="34"/>
      <c r="E47" s="34"/>
      <c r="F47" s="34"/>
      <c r="G47" s="34"/>
      <c r="H47" s="34"/>
      <c r="I47" s="34"/>
      <c r="J47" s="34"/>
      <c r="K47" s="34"/>
      <c r="L47" s="34"/>
      <c r="M47" s="34"/>
      <c r="N47" s="34"/>
      <c r="O47" s="34"/>
      <c r="P47" s="34"/>
      <c r="Q47" s="34"/>
      <c r="R47" s="34"/>
      <c r="S47" s="34"/>
      <c r="T47" s="34"/>
      <c r="U47" s="35"/>
      <c r="V47" s="34"/>
      <c r="W47" s="34"/>
      <c r="Y47" s="35"/>
      <c r="Z47" s="35"/>
      <c r="AA47" s="35"/>
      <c r="AB47" s="35"/>
      <c r="AC47" s="35"/>
    </row>
    <row r="48" spans="1:29" s="11" customFormat="1" x14ac:dyDescent="0.2">
      <c r="A48" s="25"/>
      <c r="B48" s="34"/>
      <c r="C48" s="34"/>
      <c r="D48" s="34"/>
      <c r="E48" s="34"/>
      <c r="F48" s="34"/>
      <c r="G48" s="34"/>
      <c r="H48" s="34"/>
      <c r="I48" s="34"/>
      <c r="J48" s="34"/>
      <c r="K48" s="34"/>
      <c r="L48" s="34"/>
      <c r="M48" s="34"/>
      <c r="N48" s="34"/>
      <c r="O48" s="34"/>
      <c r="P48" s="34"/>
      <c r="Q48" s="34"/>
      <c r="R48" s="34"/>
      <c r="S48" s="34"/>
      <c r="T48" s="34"/>
      <c r="U48" s="36"/>
      <c r="V48" s="34"/>
      <c r="W48" s="34"/>
      <c r="Y48" s="36"/>
      <c r="Z48" s="36"/>
      <c r="AA48" s="36"/>
      <c r="AB48" s="36"/>
      <c r="AC48" s="36"/>
    </row>
    <row r="49" spans="1:29" s="3" customFormat="1" x14ac:dyDescent="0.2">
      <c r="A49" s="25"/>
      <c r="B49" s="34"/>
      <c r="C49" s="34"/>
      <c r="D49" s="34"/>
      <c r="E49" s="34"/>
      <c r="F49" s="34"/>
      <c r="G49" s="34"/>
      <c r="H49" s="34"/>
      <c r="I49" s="34"/>
      <c r="J49" s="34"/>
      <c r="K49" s="34"/>
      <c r="L49" s="34"/>
      <c r="M49" s="34"/>
      <c r="N49" s="34"/>
      <c r="O49" s="34"/>
      <c r="P49" s="34"/>
      <c r="Q49" s="34"/>
      <c r="R49" s="34"/>
      <c r="S49" s="34"/>
      <c r="T49" s="34"/>
      <c r="U49" s="35"/>
      <c r="V49" s="34"/>
      <c r="W49" s="34"/>
      <c r="Y49" s="35"/>
      <c r="Z49" s="35"/>
      <c r="AA49" s="35"/>
      <c r="AB49" s="35"/>
      <c r="AC49" s="35"/>
    </row>
    <row r="50" spans="1:29" s="11" customFormat="1" x14ac:dyDescent="0.2">
      <c r="A50" s="25"/>
      <c r="B50" s="34"/>
      <c r="C50" s="34"/>
      <c r="D50" s="34"/>
      <c r="E50" s="34"/>
      <c r="F50" s="34"/>
      <c r="G50" s="34"/>
      <c r="H50" s="34"/>
      <c r="I50" s="34"/>
      <c r="J50" s="34"/>
      <c r="K50" s="34"/>
      <c r="L50" s="34"/>
      <c r="M50" s="34"/>
      <c r="N50" s="34"/>
      <c r="O50" s="34"/>
      <c r="P50" s="34"/>
      <c r="Q50" s="34"/>
      <c r="R50" s="34"/>
      <c r="S50" s="34"/>
      <c r="T50" s="34"/>
      <c r="U50" s="36"/>
      <c r="V50" s="34"/>
      <c r="W50" s="34"/>
      <c r="Y50" s="36"/>
      <c r="Z50" s="36"/>
      <c r="AA50" s="36"/>
      <c r="AB50" s="36"/>
      <c r="AC50" s="36"/>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3" customFormat="1" x14ac:dyDescent="0.2">
      <c r="A53" s="25"/>
      <c r="B53" s="34"/>
      <c r="C53" s="34"/>
      <c r="D53" s="34"/>
      <c r="E53" s="34"/>
      <c r="F53" s="34"/>
      <c r="G53" s="34"/>
      <c r="H53" s="34"/>
      <c r="I53" s="34"/>
      <c r="J53" s="34"/>
      <c r="K53" s="34"/>
      <c r="L53" s="34"/>
      <c r="M53" s="34"/>
      <c r="N53" s="34"/>
      <c r="O53" s="34"/>
      <c r="P53" s="34"/>
      <c r="Q53" s="34"/>
      <c r="R53" s="34"/>
      <c r="S53" s="34"/>
      <c r="T53" s="34"/>
      <c r="U53" s="35"/>
      <c r="V53" s="34"/>
      <c r="W53" s="34"/>
      <c r="Y53" s="35"/>
      <c r="Z53" s="35"/>
      <c r="AA53" s="35"/>
      <c r="AB53" s="35"/>
      <c r="AC53" s="35"/>
    </row>
    <row r="54" spans="1:29" s="11" customFormat="1" x14ac:dyDescent="0.2">
      <c r="A54" s="25"/>
      <c r="B54" s="34"/>
      <c r="C54" s="34"/>
      <c r="D54" s="34"/>
      <c r="E54" s="34"/>
      <c r="F54" s="34"/>
      <c r="G54" s="34"/>
      <c r="H54" s="34"/>
      <c r="I54" s="34"/>
      <c r="J54" s="34"/>
      <c r="K54" s="34"/>
      <c r="L54" s="34"/>
      <c r="M54" s="34"/>
      <c r="N54" s="34"/>
      <c r="O54" s="34"/>
      <c r="P54" s="34"/>
      <c r="Q54" s="34"/>
      <c r="R54" s="34"/>
      <c r="S54" s="34"/>
      <c r="T54" s="34"/>
      <c r="U54" s="36"/>
      <c r="V54" s="34"/>
      <c r="W54" s="34"/>
      <c r="Y54" s="36"/>
      <c r="Z54" s="36"/>
      <c r="AA54" s="36"/>
      <c r="AB54" s="36"/>
      <c r="AC54" s="36"/>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5"/>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4"/>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5"/>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3"/>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4"/>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6"/>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4"/>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5"/>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4"/>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3"/>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4"/>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3"/>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4"/>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3"/>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5"/>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4"/>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3"/>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5"/>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s="3" customFormat="1" x14ac:dyDescent="0.2">
      <c r="A120" s="24"/>
      <c r="B120" s="34"/>
      <c r="C120" s="34"/>
      <c r="D120" s="34"/>
      <c r="E120" s="34"/>
      <c r="F120" s="34"/>
      <c r="G120" s="34"/>
      <c r="H120" s="34"/>
      <c r="I120" s="34"/>
      <c r="J120" s="34"/>
      <c r="K120" s="34"/>
      <c r="L120" s="34"/>
      <c r="M120" s="34"/>
      <c r="N120" s="34"/>
      <c r="O120" s="34"/>
      <c r="P120" s="34"/>
      <c r="Q120" s="34"/>
      <c r="R120" s="34"/>
      <c r="S120" s="34"/>
      <c r="T120" s="34"/>
      <c r="U120" s="35"/>
      <c r="V120" s="34"/>
      <c r="W120" s="34"/>
      <c r="Y120" s="35"/>
      <c r="Z120" s="35"/>
      <c r="AA120" s="35"/>
      <c r="AB120" s="35"/>
      <c r="AC120" s="35"/>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row r="152" spans="1:1" x14ac:dyDescent="0.2">
      <c r="A152" s="24"/>
    </row>
  </sheetData>
  <hyperlinks>
    <hyperlink ref="A2" location="Contents!A1" display="Back to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R169"/>
  <sheetViews>
    <sheetView zoomScaleNormal="100" workbookViewId="0">
      <pane xSplit="1" ySplit="3" topLeftCell="AN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2" width="10.28515625" style="32" bestFit="1" customWidth="1"/>
    <col min="3" max="8" width="13.7109375" style="32" bestFit="1" customWidth="1"/>
    <col min="9" max="9" width="14.5703125" style="32" bestFit="1" customWidth="1"/>
    <col min="10" max="12" width="15.42578125" style="32" bestFit="1" customWidth="1"/>
    <col min="13" max="13" width="14.5703125" style="32" bestFit="1" customWidth="1"/>
    <col min="14" max="14" width="13.7109375" style="32" bestFit="1" customWidth="1"/>
    <col min="15" max="15" width="14.5703125" style="32" bestFit="1" customWidth="1"/>
    <col min="16" max="16" width="13.7109375" style="32" bestFit="1" customWidth="1"/>
    <col min="17" max="17" width="14.5703125" style="32" bestFit="1" customWidth="1"/>
    <col min="18" max="19" width="13.7109375" style="32" bestFit="1" customWidth="1"/>
    <col min="20" max="21" width="14.5703125" style="32" bestFit="1" customWidth="1"/>
    <col min="22" max="23" width="13.7109375" style="32" bestFit="1" customWidth="1"/>
    <col min="24" max="29" width="14.5703125" style="32" bestFit="1" customWidth="1"/>
    <col min="30" max="38" width="15.140625" style="1" bestFit="1" customWidth="1"/>
    <col min="39" max="39" width="15.42578125" style="1" bestFit="1" customWidth="1"/>
    <col min="40" max="44" width="15.140625" style="1" bestFit="1" customWidth="1"/>
    <col min="45" max="16384" width="9.140625" style="1"/>
  </cols>
  <sheetData>
    <row r="1" spans="1:44" x14ac:dyDescent="0.2">
      <c r="A1" s="4" t="s">
        <v>145</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75" customHeight="1" x14ac:dyDescent="0.2">
      <c r="A2" s="5" t="s">
        <v>57</v>
      </c>
    </row>
    <row r="3" spans="1:44"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203</v>
      </c>
      <c r="V3" s="33" t="s">
        <v>287</v>
      </c>
      <c r="W3" s="33" t="s">
        <v>293</v>
      </c>
      <c r="X3" s="33" t="s">
        <v>301</v>
      </c>
      <c r="Y3" s="33" t="s">
        <v>304</v>
      </c>
      <c r="Z3" s="33" t="s">
        <v>308</v>
      </c>
      <c r="AA3" s="33" t="s">
        <v>315</v>
      </c>
      <c r="AB3" s="33" t="s">
        <v>316</v>
      </c>
      <c r="AC3" s="33" t="s">
        <v>350</v>
      </c>
      <c r="AD3" s="33" t="s">
        <v>353</v>
      </c>
      <c r="AE3" s="33" t="s">
        <v>359</v>
      </c>
      <c r="AF3" s="33" t="s">
        <v>363</v>
      </c>
      <c r="AG3" s="33" t="s">
        <v>365</v>
      </c>
      <c r="AH3" s="33" t="s">
        <v>393</v>
      </c>
      <c r="AI3" s="33" t="s">
        <v>398</v>
      </c>
      <c r="AJ3" s="33" t="s">
        <v>403</v>
      </c>
      <c r="AK3" s="33" t="s">
        <v>407</v>
      </c>
      <c r="AL3" s="33" t="s">
        <v>410</v>
      </c>
      <c r="AM3" s="33" t="s">
        <v>421</v>
      </c>
      <c r="AN3" s="33" t="s">
        <v>422</v>
      </c>
      <c r="AO3" s="33" t="s">
        <v>423</v>
      </c>
      <c r="AP3" s="33" t="s">
        <v>427</v>
      </c>
      <c r="AQ3" s="33" t="s">
        <v>431</v>
      </c>
      <c r="AR3" s="33" t="s">
        <v>434</v>
      </c>
    </row>
    <row r="4" spans="1:44" s="3" customFormat="1" x14ac:dyDescent="0.2">
      <c r="A4" s="11" t="s">
        <v>146</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4" s="3" customFormat="1" x14ac:dyDescent="0.2">
      <c r="A5" s="3" t="s">
        <v>63</v>
      </c>
      <c r="B5" s="46"/>
      <c r="C5" s="46">
        <v>3273.8</v>
      </c>
      <c r="D5" s="46">
        <v>4155.3</v>
      </c>
      <c r="E5" s="46">
        <v>3590.5</v>
      </c>
      <c r="F5" s="46">
        <v>3604.2999999999993</v>
      </c>
      <c r="G5" s="46">
        <v>3955.9</v>
      </c>
      <c r="H5" s="46">
        <v>4386.8000000000011</v>
      </c>
      <c r="I5" s="46">
        <v>5080.1999999999989</v>
      </c>
      <c r="J5" s="46">
        <v>6605.1999999999989</v>
      </c>
      <c r="K5" s="46">
        <v>9006.6</v>
      </c>
      <c r="L5" s="46">
        <v>7514.600000000044</v>
      </c>
      <c r="M5" s="46">
        <v>8680.5000000000437</v>
      </c>
      <c r="N5" s="46">
        <v>9517.6000000000022</v>
      </c>
      <c r="O5" s="46">
        <v>8663.5000000001164</v>
      </c>
      <c r="P5" s="46">
        <v>7954.7</v>
      </c>
      <c r="Q5" s="46">
        <v>7804</v>
      </c>
      <c r="R5" s="46">
        <v>6885.5999999999985</v>
      </c>
      <c r="S5" s="46">
        <v>6188.2</v>
      </c>
      <c r="T5" s="46">
        <v>6606.6</v>
      </c>
      <c r="U5" s="46">
        <v>6351</v>
      </c>
      <c r="V5" s="46">
        <v>5961.2999999999993</v>
      </c>
      <c r="W5" s="46">
        <v>5486.5</v>
      </c>
      <c r="X5" s="46">
        <v>5803.9</v>
      </c>
      <c r="Y5" s="46">
        <v>6313.8000000000011</v>
      </c>
      <c r="Z5" s="46">
        <v>6768.2999999999993</v>
      </c>
      <c r="AA5" s="46">
        <v>3892.7</v>
      </c>
      <c r="AB5" s="46">
        <v>7309.7</v>
      </c>
      <c r="AC5" s="46" t="s">
        <v>367</v>
      </c>
      <c r="AD5" s="46">
        <v>7196.7000000000007</v>
      </c>
      <c r="AE5" s="46">
        <v>7439.2</v>
      </c>
      <c r="AF5" s="46">
        <v>8489</v>
      </c>
      <c r="AG5" s="46">
        <v>7034.3999999999978</v>
      </c>
      <c r="AH5" s="46">
        <v>8877.5</v>
      </c>
      <c r="AI5" s="46">
        <v>8490.9</v>
      </c>
      <c r="AJ5" s="46">
        <v>8757.3000000000011</v>
      </c>
      <c r="AK5" s="46">
        <v>8417.5999999999985</v>
      </c>
      <c r="AL5" s="46">
        <v>9315.8999999999978</v>
      </c>
      <c r="AM5" s="46">
        <v>10014.9</v>
      </c>
      <c r="AN5" s="46"/>
      <c r="AO5" s="46"/>
      <c r="AP5" s="46"/>
      <c r="AQ5" s="46">
        <v>17832.900000000001</v>
      </c>
      <c r="AR5" s="46">
        <v>15113.299999999996</v>
      </c>
    </row>
    <row r="6" spans="1:44"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row>
    <row r="7" spans="1:44" s="11" customFormat="1" x14ac:dyDescent="0.2">
      <c r="A7" s="2" t="s">
        <v>147</v>
      </c>
      <c r="B7" s="47"/>
      <c r="C7" s="47"/>
      <c r="D7" s="47"/>
      <c r="E7" s="47"/>
      <c r="F7" s="47"/>
      <c r="G7" s="47"/>
      <c r="H7" s="47"/>
      <c r="I7" s="47"/>
      <c r="J7" s="47"/>
      <c r="K7" s="47"/>
      <c r="L7" s="47"/>
      <c r="M7" s="47"/>
      <c r="N7" s="47"/>
      <c r="O7" s="47"/>
      <c r="P7" s="47"/>
      <c r="Q7" s="47"/>
      <c r="R7" s="47"/>
      <c r="S7" s="47"/>
      <c r="T7" s="47"/>
      <c r="U7" s="47"/>
      <c r="V7" s="47"/>
      <c r="W7" s="47"/>
      <c r="X7" s="46"/>
      <c r="Y7" s="46"/>
      <c r="Z7" s="46"/>
      <c r="AA7" s="46"/>
      <c r="AB7" s="46"/>
      <c r="AC7" s="46"/>
      <c r="AD7" s="46"/>
      <c r="AE7" s="46"/>
      <c r="AF7" s="46"/>
      <c r="AG7" s="46"/>
      <c r="AH7" s="46"/>
      <c r="AI7" s="47"/>
      <c r="AJ7" s="47"/>
      <c r="AK7" s="47"/>
      <c r="AL7" s="47"/>
      <c r="AM7" s="47"/>
      <c r="AN7" s="47"/>
      <c r="AO7" s="47"/>
      <c r="AP7" s="47"/>
      <c r="AQ7" s="47"/>
      <c r="AR7" s="47"/>
    </row>
    <row r="8" spans="1:44" s="3" customFormat="1" x14ac:dyDescent="0.2">
      <c r="A8" s="12" t="s">
        <v>148</v>
      </c>
      <c r="B8" s="46"/>
      <c r="C8" s="46">
        <v>390.9</v>
      </c>
      <c r="D8" s="46">
        <v>388.5</v>
      </c>
      <c r="E8" s="46">
        <v>402.50000000000011</v>
      </c>
      <c r="F8" s="46">
        <v>387.59999999999991</v>
      </c>
      <c r="G8" s="46">
        <v>402</v>
      </c>
      <c r="H8" s="46">
        <v>388</v>
      </c>
      <c r="I8" s="46">
        <v>395.79999999999995</v>
      </c>
      <c r="J8" s="46">
        <v>402.20000000000005</v>
      </c>
      <c r="K8" s="46">
        <v>404</v>
      </c>
      <c r="L8" s="46">
        <v>432.6</v>
      </c>
      <c r="M8" s="46">
        <v>460.30000000000007</v>
      </c>
      <c r="N8" s="46">
        <v>502.79999999999995</v>
      </c>
      <c r="O8" s="46">
        <v>503.2</v>
      </c>
      <c r="P8" s="46">
        <v>515.5</v>
      </c>
      <c r="Q8" s="46">
        <v>595.20000000000005</v>
      </c>
      <c r="R8" s="46">
        <v>680.40000000000009</v>
      </c>
      <c r="S8" s="46">
        <v>714.4</v>
      </c>
      <c r="T8" s="46">
        <v>725.30000000000007</v>
      </c>
      <c r="U8" s="46">
        <v>745.10000000000014</v>
      </c>
      <c r="V8" s="46">
        <v>767.69999999999982</v>
      </c>
      <c r="W8" s="46">
        <v>839.9</v>
      </c>
      <c r="X8" s="46">
        <v>834.30000000000007</v>
      </c>
      <c r="Y8" s="46">
        <v>824.3</v>
      </c>
      <c r="Z8" s="46">
        <v>841</v>
      </c>
      <c r="AA8" s="46">
        <v>872.8</v>
      </c>
      <c r="AB8" s="46">
        <v>886.3</v>
      </c>
      <c r="AC8" s="46">
        <v>848</v>
      </c>
      <c r="AD8" s="46">
        <v>940.20000000000027</v>
      </c>
      <c r="AE8" s="46">
        <v>795.7</v>
      </c>
      <c r="AF8" s="46">
        <v>821.09999999999991</v>
      </c>
      <c r="AG8" s="46">
        <v>852.8</v>
      </c>
      <c r="AH8" s="46">
        <v>879.20000000000027</v>
      </c>
      <c r="AI8" s="46">
        <v>891.3</v>
      </c>
      <c r="AJ8" s="46">
        <v>912.2</v>
      </c>
      <c r="AK8" s="46">
        <v>919.40000000000009</v>
      </c>
      <c r="AL8" s="46">
        <v>966.59999999999991</v>
      </c>
      <c r="AM8" s="46">
        <v>1037.8</v>
      </c>
      <c r="AN8" s="46"/>
      <c r="AO8" s="46"/>
      <c r="AP8" s="46"/>
      <c r="AQ8" s="46">
        <v>1236.8</v>
      </c>
      <c r="AR8" s="46">
        <v>1229.3</v>
      </c>
    </row>
    <row r="9" spans="1:44" s="3" customFormat="1" x14ac:dyDescent="0.2">
      <c r="A9" s="12" t="s">
        <v>149</v>
      </c>
      <c r="B9" s="46"/>
      <c r="C9" s="46">
        <v>0</v>
      </c>
      <c r="D9" s="46">
        <v>0</v>
      </c>
      <c r="E9" s="46">
        <v>0</v>
      </c>
      <c r="F9" s="46">
        <v>0</v>
      </c>
      <c r="G9" s="46">
        <v>0</v>
      </c>
      <c r="H9" s="46">
        <v>0</v>
      </c>
      <c r="I9" s="46">
        <v>0</v>
      </c>
      <c r="J9" s="46">
        <v>0</v>
      </c>
      <c r="K9" s="46">
        <v>936.5</v>
      </c>
      <c r="L9" s="46">
        <v>-45.399999999999977</v>
      </c>
      <c r="M9" s="46">
        <v>-279.30000000000007</v>
      </c>
      <c r="N9" s="46">
        <v>-215.99999999999994</v>
      </c>
      <c r="O9" s="46">
        <v>-208</v>
      </c>
      <c r="P9" s="46">
        <v>-28.599999999999994</v>
      </c>
      <c r="Q9" s="46">
        <v>30.400000000000006</v>
      </c>
      <c r="R9" s="46">
        <v>193.7</v>
      </c>
      <c r="S9" s="46">
        <v>-111.6</v>
      </c>
      <c r="T9" s="46">
        <v>-19</v>
      </c>
      <c r="U9" s="46">
        <v>460.29999999999995</v>
      </c>
      <c r="V9" s="46">
        <v>-179.1</v>
      </c>
      <c r="W9" s="46">
        <v>-160.80000000000001</v>
      </c>
      <c r="X9" s="46">
        <v>-148.19999999999999</v>
      </c>
      <c r="Y9" s="46">
        <v>24.300000000000011</v>
      </c>
      <c r="Z9" s="46">
        <v>190.5</v>
      </c>
      <c r="AA9" s="46">
        <v>-109.9</v>
      </c>
      <c r="AB9" s="46">
        <v>-109.9</v>
      </c>
      <c r="AC9" s="46">
        <v>-108.80000000000001</v>
      </c>
      <c r="AD9" s="46">
        <v>-111.09999999999997</v>
      </c>
      <c r="AE9" s="46">
        <v>0</v>
      </c>
      <c r="AF9" s="46">
        <v>0</v>
      </c>
      <c r="AG9" s="46">
        <v>0</v>
      </c>
      <c r="AH9" s="46">
        <v>0</v>
      </c>
      <c r="AI9" s="46">
        <v>0</v>
      </c>
      <c r="AJ9" s="46">
        <v>0</v>
      </c>
      <c r="AK9" s="46">
        <v>0</v>
      </c>
      <c r="AL9" s="46">
        <v>0</v>
      </c>
      <c r="AM9" s="46">
        <v>0</v>
      </c>
      <c r="AN9" s="46"/>
      <c r="AO9" s="46"/>
      <c r="AP9" s="46"/>
      <c r="AQ9" s="46">
        <v>0</v>
      </c>
      <c r="AR9" s="46">
        <v>0</v>
      </c>
    </row>
    <row r="10" spans="1:44" s="3" customFormat="1" x14ac:dyDescent="0.2">
      <c r="A10" s="12" t="s">
        <v>196</v>
      </c>
      <c r="B10" s="46"/>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c r="AO10" s="46"/>
      <c r="AP10" s="46"/>
      <c r="AQ10" s="46">
        <v>0</v>
      </c>
      <c r="AR10" s="46">
        <v>0</v>
      </c>
    </row>
    <row r="11" spans="1:44" s="3" customFormat="1" x14ac:dyDescent="0.2">
      <c r="A11" s="12" t="s">
        <v>333</v>
      </c>
      <c r="B11" s="46"/>
      <c r="C11" s="46">
        <v>-178.4</v>
      </c>
      <c r="D11" s="46">
        <v>42.599999999999994</v>
      </c>
      <c r="E11" s="46">
        <v>7.2000000000000171</v>
      </c>
      <c r="F11" s="46">
        <v>20.699999999999989</v>
      </c>
      <c r="G11" s="46">
        <v>398</v>
      </c>
      <c r="H11" s="46">
        <v>-172.5</v>
      </c>
      <c r="I11" s="46">
        <v>41.399999999999977</v>
      </c>
      <c r="J11" s="46">
        <v>102.5</v>
      </c>
      <c r="K11" s="46">
        <v>-119.7</v>
      </c>
      <c r="L11" s="46">
        <v>-159.5</v>
      </c>
      <c r="M11" s="46">
        <v>-89.100000000000023</v>
      </c>
      <c r="N11" s="46">
        <v>426.6</v>
      </c>
      <c r="O11" s="46">
        <v>0</v>
      </c>
      <c r="P11" s="46">
        <v>0.3</v>
      </c>
      <c r="Q11" s="46">
        <v>-0.3</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c r="AO11" s="46"/>
      <c r="AP11" s="46"/>
      <c r="AQ11" s="46">
        <v>-177.1</v>
      </c>
      <c r="AR11" s="46">
        <v>-553.6</v>
      </c>
    </row>
    <row r="12" spans="1:44" s="3" customFormat="1" x14ac:dyDescent="0.2">
      <c r="A12" s="12" t="s">
        <v>150</v>
      </c>
      <c r="B12" s="46"/>
      <c r="C12" s="46">
        <v>177.9</v>
      </c>
      <c r="D12" s="46">
        <v>-212.3</v>
      </c>
      <c r="E12" s="46">
        <v>22.4</v>
      </c>
      <c r="F12" s="46">
        <v>12</v>
      </c>
      <c r="G12" s="46">
        <v>-134.4</v>
      </c>
      <c r="H12" s="46">
        <v>-431.5</v>
      </c>
      <c r="I12" s="46">
        <v>-836.50000000000011</v>
      </c>
      <c r="J12" s="46">
        <v>1402.4</v>
      </c>
      <c r="K12" s="46">
        <v>387</v>
      </c>
      <c r="L12" s="46">
        <v>-391.8</v>
      </c>
      <c r="M12" s="46">
        <v>61.699999999999996</v>
      </c>
      <c r="N12" s="46">
        <v>-56.9</v>
      </c>
      <c r="O12" s="46">
        <v>-18.8</v>
      </c>
      <c r="P12" s="46">
        <v>-266.2</v>
      </c>
      <c r="Q12" s="46">
        <v>289</v>
      </c>
      <c r="R12" s="46">
        <v>-4</v>
      </c>
      <c r="S12" s="46">
        <v>343.4</v>
      </c>
      <c r="T12" s="46">
        <v>722.6</v>
      </c>
      <c r="U12" s="46">
        <v>-1064.9000000000001</v>
      </c>
      <c r="V12" s="46">
        <v>-408.40000000000003</v>
      </c>
      <c r="W12" s="46">
        <v>407.8</v>
      </c>
      <c r="X12" s="46">
        <v>103.59999999999997</v>
      </c>
      <c r="Y12" s="46">
        <v>397.80000000000007</v>
      </c>
      <c r="Z12" s="46">
        <v>-1427.1</v>
      </c>
      <c r="AA12" s="46">
        <v>511.6</v>
      </c>
      <c r="AB12" s="46">
        <v>-116.90000000000003</v>
      </c>
      <c r="AC12" s="46">
        <v>-1284.4000000000001</v>
      </c>
      <c r="AD12" s="46">
        <v>1778.1</v>
      </c>
      <c r="AE12" s="46">
        <v>1137.8</v>
      </c>
      <c r="AF12" s="46">
        <v>94.700000000000045</v>
      </c>
      <c r="AG12" s="46">
        <v>-2276.5</v>
      </c>
      <c r="AH12" s="46">
        <v>1219.2</v>
      </c>
      <c r="AI12" s="46">
        <v>-1552.9</v>
      </c>
      <c r="AJ12" s="46">
        <v>1395.1000000000001</v>
      </c>
      <c r="AK12" s="46">
        <v>-141.09999999999997</v>
      </c>
      <c r="AL12" s="46">
        <v>151.69999999999999</v>
      </c>
      <c r="AM12" s="46">
        <v>-32</v>
      </c>
      <c r="AN12" s="46"/>
      <c r="AO12" s="46"/>
      <c r="AP12" s="46"/>
      <c r="AQ12" s="46">
        <v>-1525.6</v>
      </c>
      <c r="AR12" s="46">
        <v>-585.59999999999991</v>
      </c>
    </row>
    <row r="13" spans="1:44" s="3" customFormat="1" x14ac:dyDescent="0.2">
      <c r="A13" s="12" t="s">
        <v>151</v>
      </c>
      <c r="B13" s="46"/>
      <c r="C13" s="46">
        <v>87.9</v>
      </c>
      <c r="D13" s="46">
        <v>80.599999999999994</v>
      </c>
      <c r="E13" s="46">
        <v>42</v>
      </c>
      <c r="F13" s="46">
        <v>77.300000000000011</v>
      </c>
      <c r="G13" s="46">
        <v>64.599999999999994</v>
      </c>
      <c r="H13" s="46">
        <v>60.5</v>
      </c>
      <c r="I13" s="46">
        <v>65.300000000000011</v>
      </c>
      <c r="J13" s="46">
        <v>43.400000000000006</v>
      </c>
      <c r="K13" s="46">
        <v>27.8</v>
      </c>
      <c r="L13" s="46">
        <v>77.2</v>
      </c>
      <c r="M13" s="46">
        <v>97.300000000000011</v>
      </c>
      <c r="N13" s="46">
        <v>87.599999999999966</v>
      </c>
      <c r="O13" s="46">
        <v>88</v>
      </c>
      <c r="P13" s="46">
        <v>59.599999999999994</v>
      </c>
      <c r="Q13" s="46">
        <v>55.400000000000006</v>
      </c>
      <c r="R13" s="46">
        <v>52.300000000000011</v>
      </c>
      <c r="S13" s="46">
        <v>64.7</v>
      </c>
      <c r="T13" s="46">
        <v>61.8</v>
      </c>
      <c r="U13" s="46">
        <v>65.199999999999989</v>
      </c>
      <c r="V13" s="46">
        <v>76.199999999999989</v>
      </c>
      <c r="W13" s="46">
        <v>74.3</v>
      </c>
      <c r="X13" s="46">
        <v>80.100000000000009</v>
      </c>
      <c r="Y13" s="46">
        <v>69.900000000000006</v>
      </c>
      <c r="Z13" s="46">
        <v>61.5</v>
      </c>
      <c r="AA13" s="46">
        <v>60.3</v>
      </c>
      <c r="AB13" s="46">
        <v>6.6000000000000085</v>
      </c>
      <c r="AC13" s="46">
        <v>28.299999999999997</v>
      </c>
      <c r="AD13" s="46">
        <v>-0.20000000000000284</v>
      </c>
      <c r="AE13" s="46">
        <v>31.7</v>
      </c>
      <c r="AF13" s="46">
        <v>25.000000000000004</v>
      </c>
      <c r="AG13" s="46">
        <v>53.899999999999991</v>
      </c>
      <c r="AH13" s="46">
        <v>101.4</v>
      </c>
      <c r="AI13" s="46">
        <v>93.4</v>
      </c>
      <c r="AJ13" s="46">
        <v>98.199999999999989</v>
      </c>
      <c r="AK13" s="46">
        <v>123.00000000000003</v>
      </c>
      <c r="AL13" s="46">
        <v>107.29999999999995</v>
      </c>
      <c r="AM13" s="46">
        <v>115.9</v>
      </c>
      <c r="AN13" s="46"/>
      <c r="AO13" s="46"/>
      <c r="AP13" s="46"/>
      <c r="AQ13" s="46">
        <v>99.6</v>
      </c>
      <c r="AR13" s="46">
        <v>83.9</v>
      </c>
    </row>
    <row r="14" spans="1:44" s="3" customFormat="1" x14ac:dyDescent="0.2">
      <c r="A14" s="12" t="s">
        <v>197</v>
      </c>
      <c r="B14" s="46"/>
      <c r="C14" s="46">
        <v>-55.4</v>
      </c>
      <c r="D14" s="46">
        <v>-175.4</v>
      </c>
      <c r="E14" s="46">
        <v>489.6</v>
      </c>
      <c r="F14" s="46">
        <v>-40.100000000000023</v>
      </c>
      <c r="G14" s="46">
        <v>14.4</v>
      </c>
      <c r="H14" s="46">
        <v>24.700000000000003</v>
      </c>
      <c r="I14" s="46">
        <v>-90.5</v>
      </c>
      <c r="J14" s="46">
        <v>-2.1000000000000014</v>
      </c>
      <c r="K14" s="46">
        <v>98.7</v>
      </c>
      <c r="L14" s="46">
        <v>63.2</v>
      </c>
      <c r="M14" s="46">
        <v>-553.79999999999995</v>
      </c>
      <c r="N14" s="46">
        <v>184.2</v>
      </c>
      <c r="O14" s="46">
        <v>66.7</v>
      </c>
      <c r="P14" s="46">
        <v>47.399999999999991</v>
      </c>
      <c r="Q14" s="46">
        <v>17.099999999999994</v>
      </c>
      <c r="R14" s="46">
        <v>20.5</v>
      </c>
      <c r="S14" s="46">
        <v>-6.9</v>
      </c>
      <c r="T14" s="46">
        <v>-93.6</v>
      </c>
      <c r="U14" s="46">
        <v>102.4</v>
      </c>
      <c r="V14" s="46">
        <v>14.1</v>
      </c>
      <c r="W14" s="46">
        <v>-55.5</v>
      </c>
      <c r="X14" s="46">
        <v>-11.299999999999997</v>
      </c>
      <c r="Y14" s="46">
        <v>-182.7</v>
      </c>
      <c r="Z14" s="46">
        <v>-28</v>
      </c>
      <c r="AA14" s="46">
        <v>-27.4</v>
      </c>
      <c r="AB14" s="46">
        <v>116.30000000000001</v>
      </c>
      <c r="AC14" s="46">
        <v>-434.70000000000005</v>
      </c>
      <c r="AD14" s="46">
        <v>-904.40000000000009</v>
      </c>
      <c r="AE14" s="46">
        <v>-15.4</v>
      </c>
      <c r="AF14" s="46">
        <v>12.9</v>
      </c>
      <c r="AG14" s="46">
        <v>-4.0999999999999996</v>
      </c>
      <c r="AH14" s="46">
        <v>-8.1</v>
      </c>
      <c r="AI14" s="46">
        <v>-9.9</v>
      </c>
      <c r="AJ14" s="46">
        <v>32.200000000000003</v>
      </c>
      <c r="AK14" s="46">
        <v>10.999999999999996</v>
      </c>
      <c r="AL14" s="46">
        <v>45</v>
      </c>
      <c r="AM14" s="46">
        <v>126759.2</v>
      </c>
      <c r="AN14" s="46"/>
      <c r="AO14" s="46"/>
      <c r="AP14" s="46"/>
      <c r="AQ14" s="46">
        <v>1720</v>
      </c>
      <c r="AR14" s="46">
        <v>1420.3000000000002</v>
      </c>
    </row>
    <row r="15" spans="1:44" s="3" customFormat="1" x14ac:dyDescent="0.2">
      <c r="A15" s="12" t="s">
        <v>430</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v>1075</v>
      </c>
      <c r="AN15" s="46"/>
      <c r="AO15" s="46"/>
      <c r="AP15" s="46"/>
      <c r="AQ15" s="46">
        <v>-6.5</v>
      </c>
      <c r="AR15" s="46">
        <v>-4.4000000000000004</v>
      </c>
    </row>
    <row r="16" spans="1:44" s="3" customFormat="1" x14ac:dyDescent="0.2">
      <c r="A16" s="12" t="s">
        <v>62</v>
      </c>
      <c r="B16" s="46"/>
      <c r="C16" s="46">
        <v>-21.7</v>
      </c>
      <c r="D16" s="46">
        <v>-19.599999999999998</v>
      </c>
      <c r="E16" s="46">
        <v>-21</v>
      </c>
      <c r="F16" s="46">
        <v>-12.299999999999997</v>
      </c>
      <c r="G16" s="46">
        <v>-9.4</v>
      </c>
      <c r="H16" s="46">
        <v>1.9000000000000004</v>
      </c>
      <c r="I16" s="46">
        <v>0.40000000000000036</v>
      </c>
      <c r="J16" s="46">
        <v>-0.30000000000000071</v>
      </c>
      <c r="K16" s="46">
        <v>-3.4</v>
      </c>
      <c r="L16" s="46">
        <v>1.2999999999999998</v>
      </c>
      <c r="M16" s="46">
        <v>0.90000000000000013</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c r="AO16" s="46"/>
      <c r="AP16" s="46"/>
      <c r="AQ16" s="46">
        <v>0</v>
      </c>
      <c r="AR16" s="46">
        <v>0</v>
      </c>
    </row>
    <row r="17" spans="1:44" s="3" customFormat="1" x14ac:dyDescent="0.2">
      <c r="A17" s="25" t="s">
        <v>334</v>
      </c>
      <c r="B17" s="46"/>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-355.3</v>
      </c>
      <c r="X17" s="46">
        <v>31.5</v>
      </c>
      <c r="Y17" s="46">
        <v>2.8000000000000114</v>
      </c>
      <c r="Z17" s="46">
        <v>59</v>
      </c>
      <c r="AA17" s="46">
        <v>-0.7</v>
      </c>
      <c r="AB17" s="46">
        <v>-379.2</v>
      </c>
      <c r="AC17" s="46">
        <v>-705.1</v>
      </c>
      <c r="AD17" s="46">
        <v>-409.29999999999995</v>
      </c>
      <c r="AE17" s="46">
        <v>-701.8</v>
      </c>
      <c r="AF17" s="46">
        <v>-210.10000000000002</v>
      </c>
      <c r="AG17" s="46">
        <v>-43.5</v>
      </c>
      <c r="AH17" s="46">
        <v>24.5</v>
      </c>
      <c r="AI17" s="46">
        <v>-629.29999999999995</v>
      </c>
      <c r="AJ17" s="46">
        <v>13.899999999999977</v>
      </c>
      <c r="AK17" s="46">
        <v>0.7</v>
      </c>
      <c r="AL17" s="46">
        <v>25</v>
      </c>
      <c r="AM17" s="46">
        <v>45.5</v>
      </c>
      <c r="AN17" s="46"/>
      <c r="AO17" s="46"/>
      <c r="AP17" s="46"/>
      <c r="AQ17" s="46">
        <v>-8.4</v>
      </c>
      <c r="AR17" s="46">
        <v>314.39999999999998</v>
      </c>
    </row>
    <row r="18" spans="1:44" s="3" customFormat="1" x14ac:dyDescent="0.2">
      <c r="A18" s="12" t="s">
        <v>335</v>
      </c>
      <c r="B18" s="46"/>
      <c r="C18" s="46">
        <v>18</v>
      </c>
      <c r="D18" s="46">
        <v>66.2</v>
      </c>
      <c r="E18" s="46">
        <v>67.3</v>
      </c>
      <c r="F18" s="46">
        <v>521</v>
      </c>
      <c r="G18" s="46">
        <v>134.69999999999999</v>
      </c>
      <c r="H18" s="46">
        <v>213.5</v>
      </c>
      <c r="I18" s="46">
        <v>169.40000000000003</v>
      </c>
      <c r="J18" s="46">
        <v>1070.5999999999999</v>
      </c>
      <c r="K18" s="46">
        <v>25.4</v>
      </c>
      <c r="L18" s="46">
        <v>209.79999999999998</v>
      </c>
      <c r="M18" s="46">
        <v>226.60000000000002</v>
      </c>
      <c r="N18" s="46">
        <v>-181.10000000000002</v>
      </c>
      <c r="O18" s="46">
        <v>-103.9</v>
      </c>
      <c r="P18" s="46">
        <v>-100.29999999999998</v>
      </c>
      <c r="Q18" s="46">
        <v>-940.5</v>
      </c>
      <c r="R18" s="46">
        <v>-280.59999999999991</v>
      </c>
      <c r="S18" s="46">
        <v>-25.3</v>
      </c>
      <c r="T18" s="46">
        <v>-624.1</v>
      </c>
      <c r="U18" s="46">
        <v>-16</v>
      </c>
      <c r="V18" s="46">
        <v>-350.4</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c r="AO18" s="46"/>
      <c r="AP18" s="46"/>
      <c r="AQ18" s="46">
        <v>0</v>
      </c>
      <c r="AR18" s="46">
        <v>0</v>
      </c>
    </row>
    <row r="19" spans="1:44" s="3" customFormat="1" x14ac:dyDescent="0.2">
      <c r="A19" s="12" t="s">
        <v>152</v>
      </c>
      <c r="B19" s="46"/>
      <c r="C19" s="46">
        <v>-319.5</v>
      </c>
      <c r="D19" s="46">
        <v>-117.10000000000002</v>
      </c>
      <c r="E19" s="46">
        <v>62.800000000000011</v>
      </c>
      <c r="F19" s="46">
        <v>244.8</v>
      </c>
      <c r="G19" s="46">
        <v>-63.4</v>
      </c>
      <c r="H19" s="46">
        <v>205.3</v>
      </c>
      <c r="I19" s="46">
        <v>-592.29999999999995</v>
      </c>
      <c r="J19" s="46">
        <v>453.59999999999997</v>
      </c>
      <c r="K19" s="46">
        <v>-1050.8</v>
      </c>
      <c r="L19" s="46">
        <v>-277.70000000000005</v>
      </c>
      <c r="M19" s="46">
        <v>-951.19999999999982</v>
      </c>
      <c r="N19" s="46">
        <v>-260.60000000000036</v>
      </c>
      <c r="O19" s="46">
        <v>-710.1</v>
      </c>
      <c r="P19" s="46">
        <v>1063.5999999999999</v>
      </c>
      <c r="Q19" s="46">
        <v>-433</v>
      </c>
      <c r="R19" s="46">
        <v>843.9</v>
      </c>
      <c r="S19" s="46">
        <v>-1090.5999999999999</v>
      </c>
      <c r="T19" s="46">
        <v>-591.40000000000009</v>
      </c>
      <c r="U19" s="46">
        <v>162.59999999999991</v>
      </c>
      <c r="V19" s="46">
        <v>-54</v>
      </c>
      <c r="W19" s="46">
        <v>833.5</v>
      </c>
      <c r="X19" s="46">
        <v>772.5</v>
      </c>
      <c r="Y19" s="46">
        <v>1191.3000000000002</v>
      </c>
      <c r="Z19" s="46">
        <v>-2089.7000000000003</v>
      </c>
      <c r="AA19" s="46">
        <v>425.6</v>
      </c>
      <c r="AB19" s="46">
        <v>-1482.8000000000002</v>
      </c>
      <c r="AC19" s="46">
        <v>-2578.6999999999998</v>
      </c>
      <c r="AD19" s="46">
        <v>6148.1</v>
      </c>
      <c r="AE19" s="46">
        <v>-1709.9</v>
      </c>
      <c r="AF19" s="46">
        <v>437.30000000000018</v>
      </c>
      <c r="AG19" s="46">
        <v>294.29999999999995</v>
      </c>
      <c r="AH19" s="46">
        <v>-1023.4000000000001</v>
      </c>
      <c r="AI19" s="46">
        <v>-1708.9</v>
      </c>
      <c r="AJ19" s="46">
        <v>477.70000000000005</v>
      </c>
      <c r="AK19" s="46">
        <v>2452.3000000000002</v>
      </c>
      <c r="AL19" s="46">
        <v>2414.8000000000002</v>
      </c>
      <c r="AM19" s="46">
        <v>1028.7</v>
      </c>
      <c r="AN19" s="46"/>
      <c r="AO19" s="46"/>
      <c r="AP19" s="46"/>
      <c r="AQ19" s="46">
        <v>700</v>
      </c>
      <c r="AR19" s="46">
        <v>201.70000000000005</v>
      </c>
    </row>
    <row r="20" spans="1:44" s="3" customFormat="1" ht="13.5" customHeight="1" x14ac:dyDescent="0.2">
      <c r="A20" s="12" t="s">
        <v>191</v>
      </c>
      <c r="B20" s="46"/>
      <c r="C20" s="46">
        <v>8</v>
      </c>
      <c r="D20" s="46">
        <v>-12.8</v>
      </c>
      <c r="E20" s="46">
        <v>-0.90000000000000036</v>
      </c>
      <c r="F20" s="46">
        <v>161.79999999999998</v>
      </c>
      <c r="G20" s="46">
        <v>1.4</v>
      </c>
      <c r="H20" s="46">
        <v>6.1999999999999993</v>
      </c>
      <c r="I20" s="46">
        <v>1.3000000000000007</v>
      </c>
      <c r="J20" s="46">
        <v>17.5</v>
      </c>
      <c r="K20" s="46">
        <v>-0.6</v>
      </c>
      <c r="L20" s="46">
        <v>20.5</v>
      </c>
      <c r="M20" s="46">
        <v>-0.5</v>
      </c>
      <c r="N20" s="46">
        <v>6.7000000000000028</v>
      </c>
      <c r="O20" s="46">
        <v>-0.6</v>
      </c>
      <c r="P20" s="46">
        <v>-0.50000000000000011</v>
      </c>
      <c r="Q20" s="46">
        <v>0.60000000000000009</v>
      </c>
      <c r="R20" s="46">
        <v>10</v>
      </c>
      <c r="S20" s="46">
        <v>0</v>
      </c>
      <c r="T20" s="46">
        <v>-0.4</v>
      </c>
      <c r="U20" s="46">
        <v>59.4</v>
      </c>
      <c r="V20" s="46">
        <v>1.8999999999999986</v>
      </c>
      <c r="W20" s="46">
        <v>-1.2</v>
      </c>
      <c r="X20" s="46">
        <v>23.9</v>
      </c>
      <c r="Y20" s="46">
        <v>0</v>
      </c>
      <c r="Z20" s="46">
        <v>15.599999999999998</v>
      </c>
      <c r="AA20" s="46">
        <v>0</v>
      </c>
      <c r="AB20" s="46">
        <v>0.2</v>
      </c>
      <c r="AC20" s="46">
        <v>0.7</v>
      </c>
      <c r="AD20" s="46">
        <v>-0.9</v>
      </c>
      <c r="AE20" s="46">
        <v>-1.6</v>
      </c>
      <c r="AF20" s="46">
        <v>0.30000000000000004</v>
      </c>
      <c r="AG20" s="46">
        <v>0.1</v>
      </c>
      <c r="AH20" s="46">
        <v>-2.0999999999999996</v>
      </c>
      <c r="AI20" s="46">
        <v>-45.4</v>
      </c>
      <c r="AJ20" s="46">
        <v>0.19999999999999574</v>
      </c>
      <c r="AK20" s="46">
        <v>-0.5</v>
      </c>
      <c r="AL20" s="46">
        <v>8.5</v>
      </c>
      <c r="AM20" s="46">
        <v>2.4</v>
      </c>
      <c r="AN20" s="46"/>
      <c r="AO20" s="46"/>
      <c r="AP20" s="46"/>
      <c r="AQ20" s="46">
        <v>5</v>
      </c>
      <c r="AR20" s="46">
        <v>-5</v>
      </c>
    </row>
    <row r="21" spans="1:44" s="3" customFormat="1" ht="13.5" customHeight="1" x14ac:dyDescent="0.2">
      <c r="A21" s="12" t="s">
        <v>299</v>
      </c>
      <c r="B21" s="46"/>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-24.4</v>
      </c>
      <c r="X21" s="46">
        <v>-113</v>
      </c>
      <c r="Y21" s="46">
        <v>-2.7999999999999829</v>
      </c>
      <c r="Z21" s="46">
        <v>22.699999999999989</v>
      </c>
      <c r="AA21" s="46">
        <v>294.89999999999998</v>
      </c>
      <c r="AB21" s="46">
        <v>1839.4</v>
      </c>
      <c r="AC21" s="46">
        <v>426.39999999999964</v>
      </c>
      <c r="AD21" s="46">
        <v>22.400000000000091</v>
      </c>
      <c r="AE21" s="46">
        <v>856.8</v>
      </c>
      <c r="AF21" s="46">
        <v>-574.9</v>
      </c>
      <c r="AG21" s="46">
        <v>35</v>
      </c>
      <c r="AH21" s="46">
        <v>-316</v>
      </c>
      <c r="AI21" s="46">
        <v>-144.1</v>
      </c>
      <c r="AJ21" s="46">
        <v>-505.29999999999995</v>
      </c>
      <c r="AK21" s="46">
        <v>-6.5</v>
      </c>
      <c r="AL21" s="46">
        <v>28.5</v>
      </c>
      <c r="AM21" s="46">
        <v>5103.3</v>
      </c>
      <c r="AN21" s="46"/>
      <c r="AO21" s="46"/>
      <c r="AP21" s="46"/>
      <c r="AQ21" s="46">
        <v>-46.1</v>
      </c>
      <c r="AR21" s="46">
        <v>-356.59999999999997</v>
      </c>
    </row>
    <row r="22" spans="1:44" s="3" customFormat="1" ht="13.5" customHeight="1" x14ac:dyDescent="0.2">
      <c r="A22" s="12" t="s">
        <v>199</v>
      </c>
      <c r="B22" s="46"/>
      <c r="C22" s="46">
        <v>0</v>
      </c>
      <c r="D22" s="46">
        <v>0</v>
      </c>
      <c r="E22" s="46">
        <v>0</v>
      </c>
      <c r="F22" s="46">
        <v>0</v>
      </c>
      <c r="G22" s="46">
        <v>-38.700000000000003</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-89.4</v>
      </c>
      <c r="AM22" s="46">
        <v>0</v>
      </c>
      <c r="AN22" s="46"/>
      <c r="AO22" s="46"/>
      <c r="AP22" s="46"/>
      <c r="AQ22" s="46">
        <v>0</v>
      </c>
      <c r="AR22" s="46">
        <v>0</v>
      </c>
    </row>
    <row r="23" spans="1:44" s="3" customFormat="1" ht="13.5" customHeight="1" x14ac:dyDescent="0.2">
      <c r="A23" s="12" t="s">
        <v>132</v>
      </c>
      <c r="B23" s="46"/>
      <c r="C23" s="46">
        <v>0</v>
      </c>
      <c r="D23" s="46">
        <v>0</v>
      </c>
      <c r="E23" s="46">
        <v>0</v>
      </c>
      <c r="F23" s="46">
        <v>0</v>
      </c>
      <c r="G23" s="46">
        <v>181</v>
      </c>
      <c r="H23" s="46">
        <v>0</v>
      </c>
      <c r="I23" s="46">
        <v>0</v>
      </c>
      <c r="J23" s="46">
        <v>28.800000000000011</v>
      </c>
      <c r="K23" s="46">
        <v>0</v>
      </c>
      <c r="L23" s="46">
        <v>0</v>
      </c>
      <c r="M23" s="46">
        <v>0</v>
      </c>
      <c r="N23" s="46">
        <v>0</v>
      </c>
      <c r="O23" s="46">
        <v>0</v>
      </c>
      <c r="P23" s="46">
        <v>0</v>
      </c>
      <c r="Q23" s="46">
        <v>0</v>
      </c>
      <c r="R23" s="46">
        <v>0</v>
      </c>
      <c r="S23" s="46">
        <v>0</v>
      </c>
      <c r="T23" s="46">
        <v>0</v>
      </c>
      <c r="U23" s="46">
        <v>0</v>
      </c>
      <c r="V23" s="46">
        <v>15</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c r="AO23" s="46"/>
      <c r="AP23" s="46"/>
      <c r="AQ23" s="46">
        <v>0</v>
      </c>
      <c r="AR23" s="46">
        <v>0</v>
      </c>
    </row>
    <row r="24" spans="1:44" s="3" customFormat="1" x14ac:dyDescent="0.2">
      <c r="A24" s="12" t="s">
        <v>336</v>
      </c>
      <c r="B24" s="46"/>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11.6</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c r="AO24" s="46"/>
      <c r="AP24" s="46"/>
      <c r="AQ24" s="46">
        <v>0</v>
      </c>
      <c r="AR24" s="46">
        <v>0</v>
      </c>
    </row>
    <row r="25" spans="1:44" s="3" customFormat="1" x14ac:dyDescent="0.2">
      <c r="A25" s="3" t="s">
        <v>153</v>
      </c>
      <c r="B25" s="46"/>
      <c r="C25" s="46">
        <v>3.5</v>
      </c>
      <c r="D25" s="46">
        <v>-1.2000000000000002</v>
      </c>
      <c r="E25" s="46">
        <v>27.117000000000001</v>
      </c>
      <c r="F25" s="46">
        <v>-1.8170000000000002</v>
      </c>
      <c r="G25" s="46">
        <v>-0.9</v>
      </c>
      <c r="H25" s="46">
        <v>3.1</v>
      </c>
      <c r="I25" s="46">
        <v>3.0999999999999996</v>
      </c>
      <c r="J25" s="46">
        <v>5.2</v>
      </c>
      <c r="K25" s="46">
        <v>2.5</v>
      </c>
      <c r="L25" s="46">
        <v>1.4</v>
      </c>
      <c r="M25" s="46">
        <v>6.7999999999999989</v>
      </c>
      <c r="N25" s="46">
        <v>8.6000000000000014</v>
      </c>
      <c r="O25" s="46">
        <v>-4.2</v>
      </c>
      <c r="P25" s="46">
        <v>3.3000000000000003</v>
      </c>
      <c r="Q25" s="46">
        <v>-9.9999999999999978E-2</v>
      </c>
      <c r="R25" s="46">
        <v>3.8</v>
      </c>
      <c r="S25" s="46">
        <v>1.7</v>
      </c>
      <c r="T25" s="46">
        <v>7.2</v>
      </c>
      <c r="U25" s="46">
        <v>4.1999999999999993</v>
      </c>
      <c r="V25" s="46">
        <v>-4.2999999999999989</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c r="AO25" s="46"/>
      <c r="AP25" s="46"/>
      <c r="AQ25" s="46">
        <v>0</v>
      </c>
      <c r="AR25" s="46">
        <v>0</v>
      </c>
    </row>
    <row r="26" spans="1:44" s="3" customFormat="1" x14ac:dyDescent="0.2">
      <c r="A26" s="3" t="s">
        <v>134</v>
      </c>
      <c r="B26" s="46"/>
      <c r="C26" s="46">
        <v>0</v>
      </c>
      <c r="D26" s="46">
        <v>0</v>
      </c>
      <c r="E26" s="46">
        <v>0</v>
      </c>
      <c r="F26" s="46">
        <v>0</v>
      </c>
      <c r="G26" s="46">
        <v>0</v>
      </c>
      <c r="H26" s="46">
        <v>0</v>
      </c>
      <c r="I26" s="46">
        <v>0</v>
      </c>
      <c r="J26" s="46">
        <v>0</v>
      </c>
      <c r="K26" s="46">
        <v>0</v>
      </c>
      <c r="L26" s="46">
        <v>0</v>
      </c>
      <c r="M26" s="46">
        <v>107.7</v>
      </c>
      <c r="N26" s="46">
        <v>-1.7000000000000028</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v>0</v>
      </c>
      <c r="AR26" s="46">
        <v>0</v>
      </c>
    </row>
    <row r="27" spans="1:44" s="3" customFormat="1" x14ac:dyDescent="0.2">
      <c r="A27" s="3" t="s">
        <v>200</v>
      </c>
      <c r="B27" s="46"/>
      <c r="C27" s="46">
        <v>0</v>
      </c>
      <c r="D27" s="46">
        <v>0</v>
      </c>
      <c r="E27" s="46">
        <v>0</v>
      </c>
      <c r="F27" s="46">
        <v>0</v>
      </c>
      <c r="G27" s="46">
        <v>-18.600000000000001</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c r="AO27" s="46"/>
      <c r="AP27" s="46"/>
      <c r="AQ27" s="46">
        <v>0</v>
      </c>
      <c r="AR27" s="46">
        <v>0</v>
      </c>
    </row>
    <row r="28" spans="1:44" s="3" customFormat="1" x14ac:dyDescent="0.2">
      <c r="A28" s="3" t="s">
        <v>131</v>
      </c>
      <c r="B28" s="46"/>
      <c r="C28" s="46">
        <v>0</v>
      </c>
      <c r="D28" s="46">
        <v>0</v>
      </c>
      <c r="E28" s="46">
        <v>0</v>
      </c>
      <c r="F28" s="46">
        <v>0</v>
      </c>
      <c r="G28" s="46">
        <v>0</v>
      </c>
      <c r="H28" s="46">
        <v>0</v>
      </c>
      <c r="I28" s="46">
        <v>0</v>
      </c>
      <c r="J28" s="46">
        <v>173.2</v>
      </c>
      <c r="K28" s="46">
        <v>133.19999999999999</v>
      </c>
      <c r="L28" s="46">
        <v>-133.19999999999999</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c r="AO28" s="46"/>
      <c r="AP28" s="46"/>
      <c r="AQ28" s="46">
        <v>0</v>
      </c>
      <c r="AR28" s="46">
        <v>0</v>
      </c>
    </row>
    <row r="29" spans="1:44" s="3" customFormat="1" x14ac:dyDescent="0.2">
      <c r="A29" s="12" t="s">
        <v>204</v>
      </c>
      <c r="B29" s="46"/>
      <c r="C29" s="46">
        <v>0</v>
      </c>
      <c r="D29" s="46">
        <v>0</v>
      </c>
      <c r="E29" s="46">
        <v>0</v>
      </c>
      <c r="F29" s="46">
        <v>0</v>
      </c>
      <c r="G29" s="46">
        <v>-314.8</v>
      </c>
      <c r="H29" s="46">
        <v>1.1999999999999886</v>
      </c>
      <c r="I29" s="46">
        <v>0</v>
      </c>
      <c r="J29" s="46">
        <v>0</v>
      </c>
      <c r="K29" s="46">
        <v>0</v>
      </c>
      <c r="L29" s="46">
        <v>0</v>
      </c>
      <c r="M29" s="46">
        <v>0</v>
      </c>
      <c r="N29" s="46">
        <v>0</v>
      </c>
      <c r="O29" s="46">
        <v>52.4</v>
      </c>
      <c r="P29" s="46">
        <v>0</v>
      </c>
      <c r="Q29" s="46">
        <v>0</v>
      </c>
      <c r="R29" s="46">
        <v>0</v>
      </c>
      <c r="S29" s="46">
        <v>0</v>
      </c>
      <c r="T29" s="46">
        <v>0</v>
      </c>
      <c r="U29" s="46">
        <v>0</v>
      </c>
      <c r="V29" s="46">
        <v>0</v>
      </c>
      <c r="W29" s="46">
        <v>0</v>
      </c>
      <c r="X29" s="46">
        <v>0</v>
      </c>
      <c r="Y29" s="46">
        <v>0</v>
      </c>
      <c r="Z29" s="46">
        <v>0</v>
      </c>
      <c r="AA29" s="46">
        <v>0</v>
      </c>
      <c r="AB29" s="46">
        <v>0</v>
      </c>
      <c r="AC29" s="46">
        <v>0</v>
      </c>
      <c r="AD29" s="46">
        <v>0</v>
      </c>
      <c r="AE29" s="46">
        <v>-71.400000000000006</v>
      </c>
      <c r="AF29" s="46">
        <v>0</v>
      </c>
      <c r="AG29" s="46">
        <v>0</v>
      </c>
      <c r="AH29" s="46">
        <v>0</v>
      </c>
      <c r="AI29" s="46">
        <v>0</v>
      </c>
      <c r="AJ29" s="46">
        <v>0</v>
      </c>
      <c r="AK29" s="46">
        <v>0</v>
      </c>
      <c r="AL29" s="46">
        <v>0</v>
      </c>
      <c r="AM29" s="46">
        <v>0</v>
      </c>
      <c r="AN29" s="46"/>
      <c r="AO29" s="46"/>
      <c r="AP29" s="46"/>
      <c r="AQ29" s="46">
        <v>0</v>
      </c>
      <c r="AR29" s="46">
        <v>0</v>
      </c>
    </row>
    <row r="30" spans="1:44" s="3" customFormat="1" x14ac:dyDescent="0.2">
      <c r="A30" s="12" t="s">
        <v>133</v>
      </c>
      <c r="B30" s="46"/>
      <c r="C30" s="46">
        <v>0</v>
      </c>
      <c r="D30" s="46">
        <v>0</v>
      </c>
      <c r="E30" s="46">
        <v>0</v>
      </c>
      <c r="F30" s="46">
        <v>0</v>
      </c>
      <c r="G30" s="46">
        <v>0</v>
      </c>
      <c r="H30" s="46">
        <v>0</v>
      </c>
      <c r="I30" s="46">
        <v>0</v>
      </c>
      <c r="J30" s="46">
        <v>0</v>
      </c>
      <c r="K30" s="46">
        <v>103.9</v>
      </c>
      <c r="L30" s="46">
        <v>0</v>
      </c>
      <c r="M30" s="46">
        <v>-103.9</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c r="AO30" s="46"/>
      <c r="AP30" s="46"/>
      <c r="AQ30" s="46">
        <v>0</v>
      </c>
      <c r="AR30" s="46">
        <v>0</v>
      </c>
    </row>
    <row r="31" spans="1:44" s="3" customFormat="1" x14ac:dyDescent="0.2">
      <c r="A31" s="12" t="s">
        <v>212</v>
      </c>
      <c r="B31" s="46"/>
      <c r="C31" s="46">
        <v>199.7</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c r="AO31" s="46"/>
      <c r="AP31" s="46"/>
      <c r="AQ31" s="46">
        <v>0</v>
      </c>
      <c r="AR31" s="46">
        <v>0</v>
      </c>
    </row>
    <row r="32" spans="1:44" s="3" customFormat="1" x14ac:dyDescent="0.2">
      <c r="A32" s="12" t="s">
        <v>303</v>
      </c>
      <c r="B32" s="46"/>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873</v>
      </c>
      <c r="Y32" s="46">
        <v>0</v>
      </c>
      <c r="Z32" s="46">
        <v>-654.70000000000005</v>
      </c>
      <c r="AA32" s="46">
        <v>2140.3000000000002</v>
      </c>
      <c r="AB32" s="46">
        <v>-1922.9</v>
      </c>
      <c r="AC32" s="46">
        <v>-318.5</v>
      </c>
      <c r="AD32" s="46">
        <v>-85.5</v>
      </c>
      <c r="AE32" s="46">
        <v>14.2</v>
      </c>
      <c r="AF32" s="46">
        <v>-24.9</v>
      </c>
      <c r="AG32" s="46">
        <v>16.2</v>
      </c>
      <c r="AH32" s="46">
        <v>-22.8</v>
      </c>
      <c r="AI32" s="46">
        <v>-14.4</v>
      </c>
      <c r="AJ32" s="46">
        <v>0</v>
      </c>
      <c r="AK32" s="46">
        <v>0</v>
      </c>
      <c r="AL32" s="46">
        <v>0</v>
      </c>
      <c r="AM32" s="46">
        <v>0</v>
      </c>
      <c r="AN32" s="46"/>
      <c r="AO32" s="46"/>
      <c r="AP32" s="46"/>
      <c r="AQ32" s="46">
        <v>0.8</v>
      </c>
      <c r="AR32" s="46">
        <v>232.89999999999998</v>
      </c>
    </row>
    <row r="33" spans="1:44" s="3" customFormat="1" x14ac:dyDescent="0.2">
      <c r="A33" s="12" t="s">
        <v>135</v>
      </c>
      <c r="B33" s="46"/>
      <c r="C33" s="46">
        <v>0</v>
      </c>
      <c r="D33" s="46">
        <v>0</v>
      </c>
      <c r="E33" s="46">
        <v>89.3</v>
      </c>
      <c r="F33" s="46">
        <v>29.400000000000006</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0</v>
      </c>
      <c r="Y33" s="46">
        <v>0</v>
      </c>
      <c r="Z33" s="46">
        <v>0</v>
      </c>
      <c r="AA33" s="46">
        <v>0</v>
      </c>
      <c r="AB33" s="46">
        <v>0</v>
      </c>
      <c r="AC33" s="46">
        <v>0</v>
      </c>
      <c r="AD33" s="46">
        <v>0</v>
      </c>
      <c r="AE33" s="46">
        <v>0</v>
      </c>
      <c r="AF33" s="46">
        <v>0</v>
      </c>
      <c r="AG33" s="46">
        <v>0</v>
      </c>
      <c r="AH33" s="46">
        <v>0</v>
      </c>
      <c r="AI33" s="46">
        <v>0</v>
      </c>
      <c r="AJ33" s="46">
        <v>0</v>
      </c>
      <c r="AK33" s="46">
        <v>0</v>
      </c>
      <c r="AL33" s="46">
        <v>0</v>
      </c>
      <c r="AM33" s="46">
        <v>0</v>
      </c>
      <c r="AN33" s="46"/>
      <c r="AO33" s="46"/>
      <c r="AP33" s="46"/>
      <c r="AQ33" s="46">
        <v>0</v>
      </c>
      <c r="AR33" s="46">
        <v>0</v>
      </c>
    </row>
    <row r="34" spans="1:44" s="3" customFormat="1" x14ac:dyDescent="0.2">
      <c r="A34" s="12" t="s">
        <v>436</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v>56.9</v>
      </c>
    </row>
    <row r="35" spans="1:44" s="3" customFormat="1" x14ac:dyDescent="0.2">
      <c r="A35" s="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row>
    <row r="36" spans="1:44" s="11" customFormat="1" x14ac:dyDescent="0.2">
      <c r="A36" s="2" t="s">
        <v>154</v>
      </c>
      <c r="B36" s="47"/>
      <c r="C36" s="47"/>
      <c r="D36" s="47"/>
      <c r="E36" s="47"/>
      <c r="F36" s="47"/>
      <c r="G36" s="47"/>
      <c r="H36" s="47"/>
      <c r="I36" s="47"/>
      <c r="J36" s="47"/>
      <c r="K36" s="47"/>
      <c r="L36" s="47"/>
      <c r="M36" s="47"/>
      <c r="N36" s="47"/>
      <c r="O36" s="47"/>
      <c r="P36" s="47"/>
      <c r="Q36" s="47"/>
      <c r="R36" s="47"/>
      <c r="S36" s="47"/>
      <c r="T36" s="47"/>
      <c r="U36" s="47"/>
      <c r="V36" s="47"/>
      <c r="W36" s="47"/>
      <c r="X36" s="46"/>
      <c r="Y36" s="46"/>
      <c r="Z36" s="46"/>
      <c r="AA36" s="46"/>
      <c r="AB36" s="46"/>
      <c r="AC36" s="46"/>
      <c r="AD36" s="46"/>
      <c r="AE36" s="46"/>
      <c r="AF36" s="46"/>
      <c r="AG36" s="46"/>
      <c r="AH36" s="46"/>
      <c r="AI36" s="47"/>
      <c r="AJ36" s="47"/>
      <c r="AK36" s="47"/>
      <c r="AL36" s="47"/>
      <c r="AM36" s="47"/>
      <c r="AN36" s="47"/>
      <c r="AO36" s="47"/>
      <c r="AP36" s="47"/>
      <c r="AQ36" s="47"/>
      <c r="AR36" s="47"/>
    </row>
    <row r="37" spans="1:44" s="3" customFormat="1" x14ac:dyDescent="0.2">
      <c r="A37" s="12" t="s">
        <v>29</v>
      </c>
      <c r="B37" s="46"/>
      <c r="C37" s="46">
        <v>-41897.1</v>
      </c>
      <c r="D37" s="46">
        <v>37319.699999999997</v>
      </c>
      <c r="E37" s="46">
        <v>-6704</v>
      </c>
      <c r="F37" s="46">
        <v>-3829.2000000000007</v>
      </c>
      <c r="G37" s="46">
        <v>15174.5</v>
      </c>
      <c r="H37" s="46">
        <v>-14096.8</v>
      </c>
      <c r="I37" s="46">
        <v>-4558.6000000000004</v>
      </c>
      <c r="J37" s="46">
        <v>-1585.9999999999995</v>
      </c>
      <c r="K37" s="46">
        <v>5858.5</v>
      </c>
      <c r="L37" s="46">
        <v>-23555.599999999999</v>
      </c>
      <c r="M37" s="46">
        <v>6202.8999999999978</v>
      </c>
      <c r="N37" s="46">
        <v>42378.400000000001</v>
      </c>
      <c r="O37" s="46">
        <v>-84630.1</v>
      </c>
      <c r="P37" s="46">
        <v>59745.3</v>
      </c>
      <c r="Q37" s="46">
        <v>7680.0999999999985</v>
      </c>
      <c r="R37" s="46">
        <v>-13386</v>
      </c>
      <c r="S37" s="46">
        <v>12253.7</v>
      </c>
      <c r="T37" s="46">
        <v>-9240.9000000000015</v>
      </c>
      <c r="U37" s="46">
        <v>-12290.3</v>
      </c>
      <c r="V37" s="46">
        <v>6580.1</v>
      </c>
      <c r="W37" s="46">
        <v>6129.2</v>
      </c>
      <c r="X37" s="46">
        <v>-41396.299999999996</v>
      </c>
      <c r="Y37" s="46">
        <v>3868.6999999999971</v>
      </c>
      <c r="Z37" s="46">
        <v>14958.900000000001</v>
      </c>
      <c r="AA37" s="46">
        <v>16426.8</v>
      </c>
      <c r="AB37" s="46">
        <v>-4461.0999999999985</v>
      </c>
      <c r="AC37" s="46">
        <v>10016.599999999999</v>
      </c>
      <c r="AD37" s="46">
        <v>-5705</v>
      </c>
      <c r="AE37" s="46">
        <v>-51095.6</v>
      </c>
      <c r="AF37" s="46">
        <v>32144.1</v>
      </c>
      <c r="AG37" s="46">
        <v>24560.2</v>
      </c>
      <c r="AH37" s="46">
        <v>-92158.399999999994</v>
      </c>
      <c r="AI37" s="46">
        <v>19582.099999999999</v>
      </c>
      <c r="AJ37" s="46">
        <v>17522.099999999999</v>
      </c>
      <c r="AK37" s="46">
        <v>58367.100000000006</v>
      </c>
      <c r="AL37" s="46">
        <v>-43282.200000000004</v>
      </c>
      <c r="AM37" s="46">
        <v>53385.599999999999</v>
      </c>
      <c r="AN37" s="46"/>
      <c r="AO37" s="46"/>
      <c r="AP37" s="46"/>
      <c r="AQ37" s="46">
        <v>89071.8</v>
      </c>
      <c r="AR37" s="46">
        <v>80429.400000000009</v>
      </c>
    </row>
    <row r="38" spans="1:44" s="3" customFormat="1" x14ac:dyDescent="0.2">
      <c r="A38" s="12" t="s">
        <v>337</v>
      </c>
      <c r="B38" s="46"/>
      <c r="C38" s="46">
        <v>12848.2</v>
      </c>
      <c r="D38" s="46">
        <v>-432.10000000000036</v>
      </c>
      <c r="E38" s="46">
        <v>-1276.3999999999996</v>
      </c>
      <c r="F38" s="46">
        <v>-9674.1</v>
      </c>
      <c r="G38" s="46">
        <v>3552.1</v>
      </c>
      <c r="H38" s="46">
        <v>-786.59999999999991</v>
      </c>
      <c r="I38" s="46">
        <v>29.5</v>
      </c>
      <c r="J38" s="46">
        <v>-2941.4</v>
      </c>
      <c r="K38" s="46">
        <v>-638.5</v>
      </c>
      <c r="L38" s="46">
        <v>6322.1</v>
      </c>
      <c r="M38" s="46">
        <v>7403.9</v>
      </c>
      <c r="N38" s="46">
        <v>-1860.7999999999993</v>
      </c>
      <c r="O38" s="46">
        <v>-0.1</v>
      </c>
      <c r="P38" s="46">
        <v>-0.30000000000000004</v>
      </c>
      <c r="Q38" s="46">
        <v>0.4</v>
      </c>
      <c r="R38" s="46">
        <v>0</v>
      </c>
      <c r="S38" s="46">
        <v>-0.1</v>
      </c>
      <c r="T38" s="46">
        <v>0</v>
      </c>
      <c r="U38" s="46">
        <v>0.1</v>
      </c>
      <c r="V38" s="46">
        <v>0.4</v>
      </c>
      <c r="W38" s="46">
        <v>-306.7</v>
      </c>
      <c r="X38" s="46">
        <v>4494</v>
      </c>
      <c r="Y38" s="46">
        <v>-134</v>
      </c>
      <c r="Z38" s="46">
        <v>244.69999999999982</v>
      </c>
      <c r="AA38" s="46">
        <v>151.5</v>
      </c>
      <c r="AB38" s="46">
        <v>-2359.3000000000002</v>
      </c>
      <c r="AC38" s="46">
        <v>-3952</v>
      </c>
      <c r="AD38" s="46">
        <v>-4458.9000000000005</v>
      </c>
      <c r="AE38" s="46">
        <v>448.7</v>
      </c>
      <c r="AF38" s="46">
        <v>-404.9</v>
      </c>
      <c r="AG38" s="46">
        <v>-148.39999999999998</v>
      </c>
      <c r="AH38" s="46">
        <v>-1777.8000000000002</v>
      </c>
      <c r="AI38" s="46">
        <v>-4758</v>
      </c>
      <c r="AJ38" s="46">
        <v>-1738.3999999999996</v>
      </c>
      <c r="AK38" s="46">
        <v>3204.2999999999997</v>
      </c>
      <c r="AL38" s="46">
        <v>5885.4</v>
      </c>
      <c r="AM38" s="46">
        <v>651.6</v>
      </c>
      <c r="AN38" s="46"/>
      <c r="AO38" s="46"/>
      <c r="AP38" s="46"/>
      <c r="AQ38" s="46">
        <v>15.4</v>
      </c>
      <c r="AR38" s="46">
        <v>1864.6</v>
      </c>
    </row>
    <row r="39" spans="1:44" s="3" customFormat="1" x14ac:dyDescent="0.2">
      <c r="A39" s="12" t="s">
        <v>30</v>
      </c>
      <c r="B39" s="46"/>
      <c r="C39" s="46">
        <v>-1311.3</v>
      </c>
      <c r="D39" s="46">
        <v>-11876</v>
      </c>
      <c r="E39" s="46">
        <v>-17545.8</v>
      </c>
      <c r="F39" s="46">
        <v>-13452</v>
      </c>
      <c r="G39" s="46">
        <v>-26853.200000000001</v>
      </c>
      <c r="H39" s="46">
        <v>-61226</v>
      </c>
      <c r="I39" s="46">
        <v>-42728.100000000006</v>
      </c>
      <c r="J39" s="46">
        <v>38206.100000000006</v>
      </c>
      <c r="K39" s="46">
        <v>-139908.9</v>
      </c>
      <c r="L39" s="46">
        <v>-38385.5</v>
      </c>
      <c r="M39" s="46">
        <v>-222169.80000000002</v>
      </c>
      <c r="N39" s="46">
        <v>21564.700000000012</v>
      </c>
      <c r="O39" s="46">
        <v>-445149.3</v>
      </c>
      <c r="P39" s="46">
        <v>-141965.20000000001</v>
      </c>
      <c r="Q39" s="46">
        <v>-234066.69999999995</v>
      </c>
      <c r="R39" s="46">
        <v>-393573.30000000005</v>
      </c>
      <c r="S39" s="46">
        <v>-138965.79999999999</v>
      </c>
      <c r="T39" s="46">
        <v>-34430.700000000012</v>
      </c>
      <c r="U39" s="46">
        <v>-495845.6</v>
      </c>
      <c r="V39" s="46">
        <v>-42533.099999999977</v>
      </c>
      <c r="W39" s="46">
        <v>-10665.1</v>
      </c>
      <c r="X39" s="46">
        <v>-9595.4</v>
      </c>
      <c r="Y39" s="46">
        <v>-306055.7</v>
      </c>
      <c r="Z39" s="46">
        <v>-478607.49999999994</v>
      </c>
      <c r="AA39" s="46">
        <v>-72499.5</v>
      </c>
      <c r="AB39" s="46">
        <v>511185.2</v>
      </c>
      <c r="AC39" s="46">
        <v>63082.799999999988</v>
      </c>
      <c r="AD39" s="46">
        <v>-452224.2</v>
      </c>
      <c r="AE39" s="46">
        <v>-304819.09999999998</v>
      </c>
      <c r="AF39" s="46">
        <v>-200420.5</v>
      </c>
      <c r="AG39" s="46">
        <v>-530379</v>
      </c>
      <c r="AH39" s="46">
        <v>247860.40000000002</v>
      </c>
      <c r="AI39" s="46">
        <v>-820146.5</v>
      </c>
      <c r="AJ39" s="46">
        <v>-123422</v>
      </c>
      <c r="AK39" s="46">
        <v>26384.400000000023</v>
      </c>
      <c r="AL39" s="46">
        <v>-282252.09999999998</v>
      </c>
      <c r="AM39" s="46">
        <v>1554800.3</v>
      </c>
      <c r="AN39" s="46"/>
      <c r="AO39" s="46"/>
      <c r="AP39" s="46"/>
      <c r="AQ39" s="46">
        <v>-237239.3</v>
      </c>
      <c r="AR39" s="46">
        <v>-601022</v>
      </c>
    </row>
    <row r="40" spans="1:44" s="3" customFormat="1" x14ac:dyDescent="0.2">
      <c r="A40" s="12" t="s">
        <v>38</v>
      </c>
      <c r="B40" s="46"/>
      <c r="C40" s="46">
        <v>-104.8</v>
      </c>
      <c r="D40" s="46">
        <v>-532</v>
      </c>
      <c r="E40" s="46">
        <v>508.79999999999995</v>
      </c>
      <c r="F40" s="46">
        <v>91.6</v>
      </c>
      <c r="G40" s="46">
        <v>-569.29999999999995</v>
      </c>
      <c r="H40" s="46">
        <v>-750</v>
      </c>
      <c r="I40" s="46">
        <v>49</v>
      </c>
      <c r="J40" s="46">
        <v>1072.5999999999999</v>
      </c>
      <c r="K40" s="46">
        <v>576.1</v>
      </c>
      <c r="L40" s="46">
        <v>-82.100000000000023</v>
      </c>
      <c r="M40" s="46">
        <v>-1502.5</v>
      </c>
      <c r="N40" s="46">
        <v>275</v>
      </c>
      <c r="O40" s="46">
        <v>226</v>
      </c>
      <c r="P40" s="46">
        <v>2.0999999999999943</v>
      </c>
      <c r="Q40" s="46">
        <v>-272.8</v>
      </c>
      <c r="R40" s="46">
        <v>-107.89999999999999</v>
      </c>
      <c r="S40" s="46">
        <v>-158.30000000000001</v>
      </c>
      <c r="T40" s="46">
        <v>425.7</v>
      </c>
      <c r="U40" s="46">
        <v>-374.29999999999995</v>
      </c>
      <c r="V40" s="46">
        <v>-1627.5</v>
      </c>
      <c r="W40" s="46">
        <v>1984.9</v>
      </c>
      <c r="X40" s="46">
        <v>-388.90000000000009</v>
      </c>
      <c r="Y40" s="46">
        <v>-806.4</v>
      </c>
      <c r="Z40" s="46">
        <v>-482.1</v>
      </c>
      <c r="AA40" s="46">
        <v>1120</v>
      </c>
      <c r="AB40" s="46">
        <v>-1837.3</v>
      </c>
      <c r="AC40" s="46">
        <v>-188.40000000000009</v>
      </c>
      <c r="AD40" s="46">
        <v>-3074.3999999999996</v>
      </c>
      <c r="AE40" s="46">
        <v>556.9</v>
      </c>
      <c r="AF40" s="46">
        <v>238</v>
      </c>
      <c r="AG40" s="46">
        <v>2032</v>
      </c>
      <c r="AH40" s="46">
        <v>-841.80000000000018</v>
      </c>
      <c r="AI40" s="46">
        <v>-5993.9</v>
      </c>
      <c r="AJ40" s="46">
        <v>-166.80000000000018</v>
      </c>
      <c r="AK40" s="46">
        <v>-3173.5000000000009</v>
      </c>
      <c r="AL40" s="46">
        <v>9643.9000000000015</v>
      </c>
      <c r="AM40" s="46">
        <v>-1080.9000000000001</v>
      </c>
      <c r="AN40" s="46"/>
      <c r="AO40" s="46"/>
      <c r="AP40" s="46"/>
      <c r="AQ40" s="46">
        <v>-94.2</v>
      </c>
      <c r="AR40" s="46">
        <v>-1039.3</v>
      </c>
    </row>
    <row r="41" spans="1:44" s="3" customFormat="1" x14ac:dyDescent="0.2">
      <c r="A41" s="12"/>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row>
    <row r="42" spans="1:44" s="3" customFormat="1" x14ac:dyDescent="0.2">
      <c r="A42" s="3" t="s">
        <v>41</v>
      </c>
      <c r="B42" s="46"/>
      <c r="C42" s="46">
        <v>72460.399999999994</v>
      </c>
      <c r="D42" s="46">
        <v>-63302.799999999996</v>
      </c>
      <c r="E42" s="46">
        <v>34838.5</v>
      </c>
      <c r="F42" s="46">
        <v>20582.099999999999</v>
      </c>
      <c r="G42" s="46">
        <v>178311.7</v>
      </c>
      <c r="H42" s="46">
        <v>175310.2</v>
      </c>
      <c r="I42" s="46">
        <v>-165926.40000000002</v>
      </c>
      <c r="J42" s="46">
        <v>400798.30000000005</v>
      </c>
      <c r="K42" s="46">
        <v>-7641.3</v>
      </c>
      <c r="L42" s="46">
        <v>-120132.9</v>
      </c>
      <c r="M42" s="46">
        <v>-278523.7</v>
      </c>
      <c r="N42" s="46">
        <v>75951.300000000047</v>
      </c>
      <c r="O42" s="46">
        <v>-186033.6</v>
      </c>
      <c r="P42" s="46">
        <v>-55865.299999999988</v>
      </c>
      <c r="Q42" s="46">
        <v>-209483.69999999998</v>
      </c>
      <c r="R42" s="46">
        <v>21893.099999999977</v>
      </c>
      <c r="S42" s="46">
        <v>315812.90000000002</v>
      </c>
      <c r="T42" s="46">
        <v>-274650</v>
      </c>
      <c r="U42" s="46">
        <v>-146310.9</v>
      </c>
      <c r="V42" s="46">
        <v>-22083.600000000006</v>
      </c>
      <c r="W42" s="46">
        <v>114680.6</v>
      </c>
      <c r="X42" s="46">
        <v>-91450</v>
      </c>
      <c r="Y42" s="46">
        <v>-73844</v>
      </c>
      <c r="Z42" s="46">
        <v>97165.4</v>
      </c>
      <c r="AA42" s="46">
        <v>297317.8</v>
      </c>
      <c r="AB42" s="46">
        <v>-126294.09999999998</v>
      </c>
      <c r="AC42" s="46">
        <v>63304.299999999988</v>
      </c>
      <c r="AD42" s="46">
        <v>-181555.8</v>
      </c>
      <c r="AE42" s="46">
        <v>178021.7</v>
      </c>
      <c r="AF42" s="46">
        <v>-182208.80000000002</v>
      </c>
      <c r="AG42" s="46">
        <v>-53522.9</v>
      </c>
      <c r="AH42" s="46">
        <v>112578.7</v>
      </c>
      <c r="AI42" s="46">
        <v>13918.1</v>
      </c>
      <c r="AJ42" s="46">
        <v>81629.7</v>
      </c>
      <c r="AK42" s="46">
        <v>-1751</v>
      </c>
      <c r="AL42" s="46">
        <v>-85959.6</v>
      </c>
      <c r="AM42" s="46">
        <v>2538466.5</v>
      </c>
      <c r="AN42" s="46"/>
      <c r="AO42" s="46"/>
      <c r="AP42" s="46"/>
      <c r="AQ42" s="46">
        <v>-20788.2</v>
      </c>
      <c r="AR42" s="46">
        <v>-374749.7</v>
      </c>
    </row>
    <row r="43" spans="1:44" s="3" customFormat="1" x14ac:dyDescent="0.2">
      <c r="A43" s="3" t="s">
        <v>306</v>
      </c>
      <c r="B43" s="46"/>
      <c r="C43" s="46">
        <v>0</v>
      </c>
      <c r="D43" s="46">
        <v>0</v>
      </c>
      <c r="E43" s="46">
        <v>0</v>
      </c>
      <c r="F43" s="46">
        <v>0</v>
      </c>
      <c r="G43" s="46">
        <v>0</v>
      </c>
      <c r="H43" s="46">
        <v>0</v>
      </c>
      <c r="I43" s="46">
        <v>0</v>
      </c>
      <c r="J43" s="46">
        <v>0</v>
      </c>
      <c r="K43" s="46">
        <v>0</v>
      </c>
      <c r="L43" s="46">
        <v>0</v>
      </c>
      <c r="M43" s="46">
        <v>0</v>
      </c>
      <c r="N43" s="46">
        <v>0</v>
      </c>
      <c r="O43" s="46">
        <v>0</v>
      </c>
      <c r="P43" s="46">
        <v>0</v>
      </c>
      <c r="Q43" s="46">
        <v>0</v>
      </c>
      <c r="R43" s="46">
        <v>0</v>
      </c>
      <c r="S43" s="46">
        <v>0</v>
      </c>
      <c r="T43" s="46">
        <v>0</v>
      </c>
      <c r="U43" s="46">
        <v>0</v>
      </c>
      <c r="V43" s="46">
        <v>0</v>
      </c>
      <c r="W43" s="46">
        <v>0</v>
      </c>
      <c r="X43" s="46">
        <v>0</v>
      </c>
      <c r="Y43" s="46">
        <v>4591.3</v>
      </c>
      <c r="Z43" s="46">
        <v>408.69999999999982</v>
      </c>
      <c r="AA43" s="46">
        <v>43515.7</v>
      </c>
      <c r="AB43" s="46">
        <v>72949.900000000009</v>
      </c>
      <c r="AC43" s="46">
        <v>-92400.5</v>
      </c>
      <c r="AD43" s="46">
        <v>20160.900000000001</v>
      </c>
      <c r="AE43" s="46">
        <v>-49229.1</v>
      </c>
      <c r="AF43" s="46">
        <v>0</v>
      </c>
      <c r="AG43" s="46">
        <v>0</v>
      </c>
      <c r="AH43" s="46">
        <v>-1272</v>
      </c>
      <c r="AI43" s="46">
        <v>0</v>
      </c>
      <c r="AJ43" s="46">
        <v>0</v>
      </c>
      <c r="AK43" s="46">
        <v>0</v>
      </c>
      <c r="AL43" s="46">
        <v>0</v>
      </c>
      <c r="AM43" s="46">
        <v>0</v>
      </c>
      <c r="AN43" s="46"/>
      <c r="AO43" s="46"/>
      <c r="AP43" s="46"/>
      <c r="AQ43" s="46">
        <v>0</v>
      </c>
      <c r="AR43" s="46">
        <v>0</v>
      </c>
    </row>
    <row r="44" spans="1:44" s="3" customFormat="1" x14ac:dyDescent="0.2">
      <c r="A44" s="12" t="s">
        <v>44</v>
      </c>
      <c r="B44" s="46"/>
      <c r="C44" s="46">
        <v>1311.3</v>
      </c>
      <c r="D44" s="46">
        <v>11876</v>
      </c>
      <c r="E44" s="46">
        <v>17545.8</v>
      </c>
      <c r="F44" s="46">
        <v>13452</v>
      </c>
      <c r="G44" s="46">
        <v>26853.200000000001</v>
      </c>
      <c r="H44" s="46">
        <v>61226</v>
      </c>
      <c r="I44" s="46">
        <v>42728.100000000006</v>
      </c>
      <c r="J44" s="46">
        <v>-38206.100000000006</v>
      </c>
      <c r="K44" s="46">
        <v>139908.9</v>
      </c>
      <c r="L44" s="46">
        <v>38385.5</v>
      </c>
      <c r="M44" s="46">
        <v>222169.80000000002</v>
      </c>
      <c r="N44" s="46">
        <v>-21564.700000000012</v>
      </c>
      <c r="O44" s="46">
        <v>445149.3</v>
      </c>
      <c r="P44" s="46">
        <v>141965.20000000001</v>
      </c>
      <c r="Q44" s="46">
        <v>234066.69999999995</v>
      </c>
      <c r="R44" s="46">
        <v>393573.30000000005</v>
      </c>
      <c r="S44" s="46">
        <v>138965.79999999999</v>
      </c>
      <c r="T44" s="46">
        <v>34430.700000000012</v>
      </c>
      <c r="U44" s="46">
        <v>495845.6</v>
      </c>
      <c r="V44" s="46">
        <v>42533.099999999977</v>
      </c>
      <c r="W44" s="46">
        <v>10665.1</v>
      </c>
      <c r="X44" s="46">
        <v>9595.4</v>
      </c>
      <c r="Y44" s="46">
        <v>306055.7</v>
      </c>
      <c r="Z44" s="46">
        <v>478607.49999999994</v>
      </c>
      <c r="AA44" s="46">
        <v>72499.5</v>
      </c>
      <c r="AB44" s="46">
        <v>-511185.2</v>
      </c>
      <c r="AC44" s="46">
        <v>-63082.799999999988</v>
      </c>
      <c r="AD44" s="46">
        <v>452224.2</v>
      </c>
      <c r="AE44" s="46">
        <v>304819.09999999998</v>
      </c>
      <c r="AF44" s="46">
        <v>200420.5</v>
      </c>
      <c r="AG44" s="46">
        <v>530379</v>
      </c>
      <c r="AH44" s="46">
        <v>-247860.40000000002</v>
      </c>
      <c r="AI44" s="46">
        <v>820146.5</v>
      </c>
      <c r="AJ44" s="46">
        <v>123422</v>
      </c>
      <c r="AK44" s="46">
        <v>-26384.400000000023</v>
      </c>
      <c r="AL44" s="46">
        <v>282252.09999999998</v>
      </c>
      <c r="AM44" s="46">
        <v>-1554800.3</v>
      </c>
      <c r="AN44" s="46"/>
      <c r="AO44" s="46"/>
      <c r="AP44" s="46"/>
      <c r="AQ44" s="46">
        <v>237239.3</v>
      </c>
      <c r="AR44" s="46">
        <v>601022</v>
      </c>
    </row>
    <row r="45" spans="1:44" s="3" customFormat="1" x14ac:dyDescent="0.2">
      <c r="A45" s="12" t="s">
        <v>43</v>
      </c>
      <c r="B45" s="46"/>
      <c r="C45" s="46">
        <v>-4256.2</v>
      </c>
      <c r="D45" s="46">
        <v>4004.8999999999996</v>
      </c>
      <c r="E45" s="46">
        <v>-1286.3</v>
      </c>
      <c r="F45" s="46">
        <v>771.49999999999989</v>
      </c>
      <c r="G45" s="46">
        <v>-1935.9</v>
      </c>
      <c r="H45" s="46">
        <v>10267.4</v>
      </c>
      <c r="I45" s="46">
        <v>-8775.7999999999993</v>
      </c>
      <c r="J45" s="46">
        <v>3126.5</v>
      </c>
      <c r="K45" s="46">
        <v>-3010</v>
      </c>
      <c r="L45" s="46">
        <v>25611.1</v>
      </c>
      <c r="M45" s="46">
        <v>13443.900000000001</v>
      </c>
      <c r="N45" s="46">
        <v>-36259.599999999999</v>
      </c>
      <c r="O45" s="46">
        <v>2301.9</v>
      </c>
      <c r="P45" s="46">
        <v>-5645.3</v>
      </c>
      <c r="Q45" s="46">
        <v>58883.6</v>
      </c>
      <c r="R45" s="46">
        <v>-58726.299999999996</v>
      </c>
      <c r="S45" s="46">
        <v>940</v>
      </c>
      <c r="T45" s="46">
        <v>-2283.4</v>
      </c>
      <c r="U45" s="46">
        <v>3104.2</v>
      </c>
      <c r="V45" s="46">
        <v>-2205.3000000000002</v>
      </c>
      <c r="W45" s="46">
        <v>1200.5999999999999</v>
      </c>
      <c r="X45" s="46">
        <v>1778.6</v>
      </c>
      <c r="Y45" s="46">
        <v>23161.5</v>
      </c>
      <c r="Z45" s="46">
        <v>-3972.5</v>
      </c>
      <c r="AA45" s="46">
        <v>-15074.3</v>
      </c>
      <c r="AB45" s="46">
        <v>-8362.7000000000007</v>
      </c>
      <c r="AC45" s="46">
        <v>8731.1</v>
      </c>
      <c r="AD45" s="46">
        <v>2095.8999999999996</v>
      </c>
      <c r="AE45" s="46">
        <v>31985.4</v>
      </c>
      <c r="AF45" s="46">
        <v>-33273.300000000003</v>
      </c>
      <c r="AG45" s="46">
        <v>5581.2000000000007</v>
      </c>
      <c r="AH45" s="46">
        <v>-933.20000000000027</v>
      </c>
      <c r="AI45" s="46">
        <v>-2842.8</v>
      </c>
      <c r="AJ45" s="46">
        <v>-4257.3</v>
      </c>
      <c r="AK45" s="46">
        <v>8451.5</v>
      </c>
      <c r="AL45" s="46">
        <v>-1302.5</v>
      </c>
      <c r="AM45" s="46">
        <v>36267.599999999999</v>
      </c>
      <c r="AN45" s="46"/>
      <c r="AO45" s="46"/>
      <c r="AP45" s="46"/>
      <c r="AQ45" s="46">
        <v>-85711.7</v>
      </c>
      <c r="AR45" s="46">
        <v>64576</v>
      </c>
    </row>
    <row r="46" spans="1:44" s="3" customFormat="1" x14ac:dyDescent="0.2">
      <c r="A46" s="12" t="s">
        <v>296</v>
      </c>
      <c r="B46" s="46"/>
      <c r="C46" s="46">
        <v>0</v>
      </c>
      <c r="D46" s="46">
        <v>0</v>
      </c>
      <c r="E46" s="46">
        <v>0</v>
      </c>
      <c r="F46" s="46">
        <v>0</v>
      </c>
      <c r="G46" s="46">
        <v>0</v>
      </c>
      <c r="H46" s="46">
        <v>0</v>
      </c>
      <c r="I46" s="46">
        <v>0</v>
      </c>
      <c r="J46" s="46">
        <v>0</v>
      </c>
      <c r="K46" s="46">
        <v>0</v>
      </c>
      <c r="L46" s="46">
        <v>1085.5</v>
      </c>
      <c r="M46" s="46">
        <v>8745</v>
      </c>
      <c r="N46" s="46">
        <v>-9412.7999999999993</v>
      </c>
      <c r="O46" s="46">
        <v>-417.7</v>
      </c>
      <c r="P46" s="46">
        <v>0</v>
      </c>
      <c r="Q46" s="46">
        <v>0</v>
      </c>
      <c r="R46" s="46">
        <v>0</v>
      </c>
      <c r="S46" s="46">
        <v>0</v>
      </c>
      <c r="T46" s="46">
        <v>0</v>
      </c>
      <c r="U46" s="46">
        <v>0</v>
      </c>
      <c r="V46" s="46">
        <v>384.6</v>
      </c>
      <c r="W46" s="46">
        <v>-384.6</v>
      </c>
      <c r="X46" s="46">
        <v>0</v>
      </c>
      <c r="Y46" s="46">
        <v>0</v>
      </c>
      <c r="Z46" s="46">
        <v>979.6</v>
      </c>
      <c r="AA46" s="46">
        <v>-824</v>
      </c>
      <c r="AB46" s="46">
        <v>-155.60000000000002</v>
      </c>
      <c r="AC46" s="46">
        <v>1172.4000000000001</v>
      </c>
      <c r="AD46" s="46">
        <v>-1171.8</v>
      </c>
      <c r="AE46" s="46">
        <v>119.9</v>
      </c>
      <c r="AF46" s="46">
        <v>-120.5</v>
      </c>
      <c r="AG46" s="46">
        <v>302.8</v>
      </c>
      <c r="AH46" s="46">
        <v>-302.8</v>
      </c>
      <c r="AI46" s="46">
        <v>0</v>
      </c>
      <c r="AJ46" s="46">
        <v>0</v>
      </c>
      <c r="AK46" s="46">
        <v>0</v>
      </c>
      <c r="AL46" s="46">
        <v>0</v>
      </c>
      <c r="AM46" s="46">
        <v>0</v>
      </c>
      <c r="AN46" s="46"/>
      <c r="AO46" s="46"/>
      <c r="AP46" s="46"/>
      <c r="AQ46" s="46">
        <v>0</v>
      </c>
      <c r="AR46" s="46">
        <v>0</v>
      </c>
    </row>
    <row r="47" spans="1:44" s="3" customFormat="1" x14ac:dyDescent="0.2">
      <c r="A47" s="12" t="s">
        <v>400</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v>7149.7</v>
      </c>
      <c r="AJ47" s="46">
        <v>-7149.7</v>
      </c>
      <c r="AK47" s="46">
        <v>0</v>
      </c>
      <c r="AL47" s="46">
        <v>228.1</v>
      </c>
      <c r="AM47" s="46">
        <v>-25395.8</v>
      </c>
      <c r="AN47" s="46"/>
      <c r="AO47" s="46"/>
      <c r="AP47" s="46"/>
      <c r="AQ47" s="46">
        <v>0</v>
      </c>
      <c r="AR47" s="46">
        <v>899.4</v>
      </c>
    </row>
    <row r="48" spans="1:44" s="3" customFormat="1" x14ac:dyDescent="0.2">
      <c r="A48" s="12" t="s">
        <v>195</v>
      </c>
      <c r="B48" s="46"/>
      <c r="C48" s="46">
        <v>0</v>
      </c>
      <c r="D48" s="46">
        <v>0</v>
      </c>
      <c r="E48" s="46">
        <v>0</v>
      </c>
      <c r="F48" s="46">
        <v>0</v>
      </c>
      <c r="G48" s="46">
        <v>0</v>
      </c>
      <c r="H48" s="46">
        <v>19953.900000000001</v>
      </c>
      <c r="I48" s="46">
        <v>-19953.900000000001</v>
      </c>
      <c r="J48" s="46">
        <v>0</v>
      </c>
      <c r="K48" s="46">
        <v>0</v>
      </c>
      <c r="L48" s="46">
        <v>0</v>
      </c>
      <c r="M48" s="46">
        <v>0</v>
      </c>
      <c r="N48" s="46">
        <v>0</v>
      </c>
      <c r="O48" s="46">
        <v>0</v>
      </c>
      <c r="P48" s="46">
        <v>0</v>
      </c>
      <c r="Q48" s="46">
        <v>0</v>
      </c>
      <c r="R48" s="46">
        <v>0</v>
      </c>
      <c r="S48" s="46">
        <v>0</v>
      </c>
      <c r="T48" s="46">
        <v>0</v>
      </c>
      <c r="U48" s="46">
        <v>0</v>
      </c>
      <c r="V48" s="46">
        <v>0</v>
      </c>
      <c r="W48" s="46">
        <v>0</v>
      </c>
      <c r="X48" s="46">
        <v>0</v>
      </c>
      <c r="Y48" s="46">
        <v>0</v>
      </c>
      <c r="Z48" s="46">
        <v>0</v>
      </c>
      <c r="AA48" s="46">
        <v>0</v>
      </c>
      <c r="AB48" s="46">
        <v>0</v>
      </c>
      <c r="AC48" s="46">
        <v>0</v>
      </c>
      <c r="AD48" s="46">
        <v>0</v>
      </c>
      <c r="AE48" s="46">
        <v>0</v>
      </c>
      <c r="AF48" s="46">
        <v>0</v>
      </c>
      <c r="AG48" s="46">
        <v>0</v>
      </c>
      <c r="AH48" s="46">
        <v>0</v>
      </c>
      <c r="AI48" s="46">
        <v>0</v>
      </c>
      <c r="AJ48" s="46">
        <v>0</v>
      </c>
      <c r="AK48" s="46">
        <v>0</v>
      </c>
      <c r="AL48" s="46">
        <v>0</v>
      </c>
      <c r="AM48" s="46">
        <v>0</v>
      </c>
      <c r="AN48" s="46"/>
      <c r="AO48" s="46"/>
      <c r="AP48" s="46"/>
      <c r="AQ48" s="46">
        <v>0</v>
      </c>
      <c r="AR48" s="46">
        <v>0</v>
      </c>
    </row>
    <row r="49" spans="1:44" s="3" customFormat="1" x14ac:dyDescent="0.2">
      <c r="A49" s="12" t="s">
        <v>202</v>
      </c>
      <c r="B49" s="46"/>
      <c r="C49" s="46">
        <v>0</v>
      </c>
      <c r="D49" s="46">
        <v>0</v>
      </c>
      <c r="E49" s="46">
        <v>0</v>
      </c>
      <c r="F49" s="46">
        <v>0</v>
      </c>
      <c r="G49" s="46">
        <v>0</v>
      </c>
      <c r="H49" s="46">
        <v>0</v>
      </c>
      <c r="I49" s="46">
        <v>-46</v>
      </c>
      <c r="J49" s="46">
        <v>46</v>
      </c>
      <c r="K49" s="46">
        <v>0</v>
      </c>
      <c r="L49" s="46">
        <v>0</v>
      </c>
      <c r="M49" s="46">
        <v>0</v>
      </c>
      <c r="N49" s="46">
        <v>0</v>
      </c>
      <c r="O49" s="46">
        <v>0</v>
      </c>
      <c r="P49" s="46">
        <v>0</v>
      </c>
      <c r="Q49" s="46">
        <v>0</v>
      </c>
      <c r="R49" s="46">
        <v>0</v>
      </c>
      <c r="S49" s="46">
        <v>0</v>
      </c>
      <c r="T49" s="46">
        <v>0</v>
      </c>
      <c r="U49" s="46">
        <v>0</v>
      </c>
      <c r="V49" s="46">
        <v>0</v>
      </c>
      <c r="W49" s="46">
        <v>0</v>
      </c>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c r="AO49" s="46"/>
      <c r="AP49" s="46"/>
      <c r="AQ49" s="46">
        <v>0</v>
      </c>
      <c r="AR49" s="46">
        <v>0</v>
      </c>
    </row>
    <row r="50" spans="1:44" s="3" customFormat="1" x14ac:dyDescent="0.2">
      <c r="A50" s="3" t="s">
        <v>47</v>
      </c>
      <c r="B50" s="46"/>
      <c r="C50" s="46">
        <v>-566.79999999999995</v>
      </c>
      <c r="D50" s="46">
        <v>-349</v>
      </c>
      <c r="E50" s="46">
        <v>609</v>
      </c>
      <c r="F50" s="46">
        <v>-106.09999999999997</v>
      </c>
      <c r="G50" s="46">
        <v>105.4</v>
      </c>
      <c r="H50" s="46">
        <v>1001.6</v>
      </c>
      <c r="I50" s="46">
        <v>-977.6</v>
      </c>
      <c r="J50" s="46">
        <v>566.80000000000007</v>
      </c>
      <c r="K50" s="46">
        <v>-378.6</v>
      </c>
      <c r="L50" s="46">
        <v>-454.19999999999993</v>
      </c>
      <c r="M50" s="46">
        <v>535.5</v>
      </c>
      <c r="N50" s="46">
        <v>206.10000000000002</v>
      </c>
      <c r="O50" s="46">
        <v>-287.60000000000002</v>
      </c>
      <c r="P50" s="46">
        <v>-112.09999999999997</v>
      </c>
      <c r="Q50" s="46">
        <v>-35.600000000000023</v>
      </c>
      <c r="R50" s="46">
        <v>303</v>
      </c>
      <c r="S50" s="46">
        <v>332.6</v>
      </c>
      <c r="T50" s="46">
        <v>-688.1</v>
      </c>
      <c r="U50" s="46">
        <v>265.3</v>
      </c>
      <c r="V50" s="46">
        <v>369.3</v>
      </c>
      <c r="W50" s="46">
        <v>1088.8</v>
      </c>
      <c r="X50" s="46">
        <v>-1784.6</v>
      </c>
      <c r="Y50" s="46">
        <v>320.69999999999993</v>
      </c>
      <c r="Z50" s="46">
        <v>383.8</v>
      </c>
      <c r="AA50" s="46">
        <v>383.9</v>
      </c>
      <c r="AB50" s="46">
        <v>98.200000000000045</v>
      </c>
      <c r="AC50" s="46">
        <v>-170</v>
      </c>
      <c r="AD50" s="46">
        <v>269.89999999999998</v>
      </c>
      <c r="AE50" s="46">
        <v>137.9</v>
      </c>
      <c r="AF50" s="46">
        <v>-430.9</v>
      </c>
      <c r="AG50" s="46">
        <v>92</v>
      </c>
      <c r="AH50" s="46">
        <v>770.2</v>
      </c>
      <c r="AI50" s="46">
        <v>2290.5</v>
      </c>
      <c r="AJ50" s="46">
        <v>461.90000000000009</v>
      </c>
      <c r="AK50" s="46">
        <v>-922.90000000000009</v>
      </c>
      <c r="AL50" s="46">
        <v>1797.9</v>
      </c>
      <c r="AM50" s="46">
        <v>250</v>
      </c>
      <c r="AN50" s="46"/>
      <c r="AO50" s="46"/>
      <c r="AP50" s="46"/>
      <c r="AQ50" s="46">
        <v>-1178.8</v>
      </c>
      <c r="AR50" s="46">
        <v>145.5</v>
      </c>
    </row>
    <row r="51" spans="1:44" s="3" customFormat="1" x14ac:dyDescent="0.2">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row>
    <row r="52" spans="1:44" s="11" customFormat="1" x14ac:dyDescent="0.2">
      <c r="A52" s="11" t="s">
        <v>205</v>
      </c>
      <c r="B52" s="47"/>
      <c r="C52" s="47">
        <v>42068.2</v>
      </c>
      <c r="D52" s="47">
        <v>-19096.199999999997</v>
      </c>
      <c r="E52" s="47">
        <v>31468.316999999995</v>
      </c>
      <c r="F52" s="47">
        <v>12840.482999999993</v>
      </c>
      <c r="G52" s="47">
        <v>199210.30000000002</v>
      </c>
      <c r="H52" s="47">
        <v>195586.90000000005</v>
      </c>
      <c r="I52" s="47">
        <v>-195922.20000000007</v>
      </c>
      <c r="J52" s="47">
        <v>411384.99999999988</v>
      </c>
      <c r="K52" s="47">
        <v>4717.3000000000229</v>
      </c>
      <c r="L52" s="47">
        <v>-103893.10000000002</v>
      </c>
      <c r="M52" s="47">
        <v>-236030.99999999994</v>
      </c>
      <c r="N52" s="47">
        <v>81323.599999999948</v>
      </c>
      <c r="O52" s="47">
        <v>-260513.00000000006</v>
      </c>
      <c r="P52" s="47">
        <v>7373.2000000000698</v>
      </c>
      <c r="Q52" s="47">
        <v>-135810.19999999995</v>
      </c>
      <c r="R52" s="47">
        <v>-41618.500000000175</v>
      </c>
      <c r="S52" s="47">
        <v>335258.8</v>
      </c>
      <c r="T52" s="47">
        <v>-279641.7</v>
      </c>
      <c r="U52" s="47">
        <v>-148736.6</v>
      </c>
      <c r="V52" s="47">
        <v>-12730.399999999965</v>
      </c>
      <c r="W52" s="47">
        <v>131437.5</v>
      </c>
      <c r="X52" s="47">
        <v>-120496.8</v>
      </c>
      <c r="Y52" s="47">
        <v>-34203.5</v>
      </c>
      <c r="Z52" s="47">
        <v>113445.6</v>
      </c>
      <c r="AA52" s="47">
        <v>351077.60000000003</v>
      </c>
      <c r="AB52" s="47">
        <v>-64275.20000000007</v>
      </c>
      <c r="AC52" s="47">
        <v>-10832.999999999942</v>
      </c>
      <c r="AD52" s="47">
        <v>-158865.10000000003</v>
      </c>
      <c r="AE52" s="47">
        <v>118721.1</v>
      </c>
      <c r="AF52" s="47">
        <v>-174985.90000000002</v>
      </c>
      <c r="AG52" s="47">
        <v>-15140.5</v>
      </c>
      <c r="AH52" s="47">
        <v>25792.300000000003</v>
      </c>
      <c r="AI52" s="47">
        <v>34716.400000000001</v>
      </c>
      <c r="AJ52" s="47">
        <v>97483</v>
      </c>
      <c r="AK52" s="47">
        <v>75951.399999999994</v>
      </c>
      <c r="AL52" s="47">
        <v>-100015.09999999999</v>
      </c>
      <c r="AM52" s="47">
        <v>2750547.3</v>
      </c>
      <c r="AN52" s="47"/>
      <c r="AO52" s="47"/>
      <c r="AP52" s="47"/>
      <c r="AQ52" s="47">
        <v>1145.7</v>
      </c>
      <c r="AR52" s="47">
        <v>-210726.6</v>
      </c>
    </row>
    <row r="53" spans="1:44" s="3" customFormat="1" x14ac:dyDescent="0.2">
      <c r="A53" s="3" t="s">
        <v>155</v>
      </c>
      <c r="B53" s="46"/>
      <c r="C53" s="46">
        <v>-802.9</v>
      </c>
      <c r="D53" s="46">
        <v>-268.50000000000011</v>
      </c>
      <c r="E53" s="46">
        <v>-831.5</v>
      </c>
      <c r="F53" s="46">
        <v>-924.09999999999991</v>
      </c>
      <c r="G53" s="46">
        <v>-886.7</v>
      </c>
      <c r="H53" s="46">
        <v>-358.39999999999986</v>
      </c>
      <c r="I53" s="46">
        <v>-1513.2000000000003</v>
      </c>
      <c r="J53" s="46">
        <v>5.7000000000002728</v>
      </c>
      <c r="K53" s="46">
        <v>-1292.7</v>
      </c>
      <c r="L53" s="46">
        <v>-3466.8</v>
      </c>
      <c r="M53" s="46">
        <v>-2663.3</v>
      </c>
      <c r="N53" s="46">
        <v>321.5</v>
      </c>
      <c r="O53" s="46">
        <v>-1071.3</v>
      </c>
      <c r="P53" s="46">
        <v>-5215.3</v>
      </c>
      <c r="Q53" s="46">
        <v>-2424.1000000000004</v>
      </c>
      <c r="R53" s="46">
        <v>-10.199999999998909</v>
      </c>
      <c r="S53" s="46">
        <v>-2487.8000000000002</v>
      </c>
      <c r="T53" s="46">
        <v>-3719.8</v>
      </c>
      <c r="U53" s="46">
        <v>2649.7000000000003</v>
      </c>
      <c r="V53" s="46">
        <v>-1290.2999999999997</v>
      </c>
      <c r="W53" s="46">
        <v>-1211.5999999999999</v>
      </c>
      <c r="X53" s="46">
        <v>-1390.8000000000002</v>
      </c>
      <c r="Y53" s="46">
        <v>-841.09999999999991</v>
      </c>
      <c r="Z53" s="46">
        <v>478.09999999999991</v>
      </c>
      <c r="AA53" s="46">
        <v>-409</v>
      </c>
      <c r="AB53" s="46">
        <v>-5195.7</v>
      </c>
      <c r="AC53" s="46">
        <v>-1891.3000000000002</v>
      </c>
      <c r="AD53" s="46">
        <v>-1326.2999999999993</v>
      </c>
      <c r="AE53" s="46">
        <v>-962.9</v>
      </c>
      <c r="AF53" s="46">
        <v>-808.80000000000007</v>
      </c>
      <c r="AG53" s="46">
        <v>-1878.2</v>
      </c>
      <c r="AH53" s="46">
        <v>343.5</v>
      </c>
      <c r="AI53" s="46">
        <v>-2991</v>
      </c>
      <c r="AJ53" s="46">
        <v>-2165.6999999999998</v>
      </c>
      <c r="AK53" s="46">
        <v>-4964.0999999999995</v>
      </c>
      <c r="AL53" s="46">
        <v>159.5</v>
      </c>
      <c r="AM53" s="46">
        <v>-1785.1</v>
      </c>
      <c r="AN53" s="46"/>
      <c r="AO53" s="46"/>
      <c r="AP53" s="46"/>
      <c r="AQ53" s="46">
        <v>-2440.6999999999998</v>
      </c>
      <c r="AR53" s="46">
        <v>717.09999999999991</v>
      </c>
    </row>
    <row r="54" spans="1:44" s="3" customFormat="1" x14ac:dyDescent="0.2">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row>
    <row r="55" spans="1:44" s="11" customFormat="1" x14ac:dyDescent="0.2">
      <c r="A55" s="2" t="s">
        <v>206</v>
      </c>
      <c r="B55" s="47"/>
      <c r="C55" s="47">
        <v>41265.299999999996</v>
      </c>
      <c r="D55" s="47">
        <v>-19364.699999999997</v>
      </c>
      <c r="E55" s="47">
        <v>30636.816999999995</v>
      </c>
      <c r="F55" s="47">
        <v>11916.382999999994</v>
      </c>
      <c r="G55" s="47">
        <v>198323.6</v>
      </c>
      <c r="H55" s="47">
        <v>195228.50000000009</v>
      </c>
      <c r="I55" s="47">
        <v>-197435.40000000008</v>
      </c>
      <c r="J55" s="47">
        <v>411390.6999999999</v>
      </c>
      <c r="K55" s="47">
        <v>3424.6000000000231</v>
      </c>
      <c r="L55" s="47">
        <v>-107359.90000000002</v>
      </c>
      <c r="M55" s="47">
        <v>-238694.29999999993</v>
      </c>
      <c r="N55" s="47">
        <v>81645.099999999948</v>
      </c>
      <c r="O55" s="47">
        <v>-261584.30000000005</v>
      </c>
      <c r="P55" s="47">
        <v>2157.9000000000524</v>
      </c>
      <c r="Q55" s="47">
        <v>-138234.29999999996</v>
      </c>
      <c r="R55" s="47">
        <v>-41628.700000000186</v>
      </c>
      <c r="S55" s="47">
        <v>332771</v>
      </c>
      <c r="T55" s="47">
        <v>-283361.5</v>
      </c>
      <c r="U55" s="47">
        <v>-146086.9</v>
      </c>
      <c r="V55" s="47">
        <v>-14020.699999999968</v>
      </c>
      <c r="W55" s="47">
        <v>130225.9</v>
      </c>
      <c r="X55" s="47">
        <v>-121887.59999999999</v>
      </c>
      <c r="Y55" s="47">
        <v>-35044.600000000006</v>
      </c>
      <c r="Z55" s="47">
        <v>113923.7</v>
      </c>
      <c r="AA55" s="47">
        <v>350668.60000000003</v>
      </c>
      <c r="AB55" s="47">
        <v>-69470.900000000081</v>
      </c>
      <c r="AC55" s="47">
        <v>-12724.29999999993</v>
      </c>
      <c r="AD55" s="47">
        <v>-160191.40000000005</v>
      </c>
      <c r="AE55" s="47">
        <v>117758.2</v>
      </c>
      <c r="AF55" s="47">
        <v>-175794.7</v>
      </c>
      <c r="AG55" s="47">
        <v>-17018.699999999997</v>
      </c>
      <c r="AH55" s="47">
        <v>26135.799999999996</v>
      </c>
      <c r="AI55" s="47">
        <v>31725.4</v>
      </c>
      <c r="AJ55" s="47">
        <v>95317.299999999988</v>
      </c>
      <c r="AK55" s="47">
        <v>70987.3</v>
      </c>
      <c r="AL55" s="47">
        <v>-99855.6</v>
      </c>
      <c r="AM55" s="47">
        <v>2748762.2</v>
      </c>
      <c r="AN55" s="47"/>
      <c r="AO55" s="47"/>
      <c r="AP55" s="47"/>
      <c r="AQ55" s="47">
        <v>-1295</v>
      </c>
      <c r="AR55" s="47">
        <v>-210009.5</v>
      </c>
    </row>
    <row r="56" spans="1:44" s="3" customFormat="1" x14ac:dyDescent="0.2">
      <c r="A56" s="7"/>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row>
    <row r="57" spans="1:44" s="3" customFormat="1" x14ac:dyDescent="0.2">
      <c r="A57" s="2" t="s">
        <v>207</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row>
    <row r="58" spans="1:44" s="3" customFormat="1" x14ac:dyDescent="0.2">
      <c r="A58" s="12" t="s">
        <v>329</v>
      </c>
      <c r="B58" s="46"/>
      <c r="C58" s="46">
        <v>-12011.8</v>
      </c>
      <c r="D58" s="46">
        <v>-14040.400000000001</v>
      </c>
      <c r="E58" s="46">
        <v>-11002.3</v>
      </c>
      <c r="F58" s="46">
        <v>-26703.699999999997</v>
      </c>
      <c r="G58" s="46">
        <v>-7833.9</v>
      </c>
      <c r="H58" s="46">
        <v>-14476.000000000002</v>
      </c>
      <c r="I58" s="46">
        <v>-14184.900000000001</v>
      </c>
      <c r="J58" s="46">
        <v>-24071.1</v>
      </c>
      <c r="K58" s="46">
        <v>-31074</v>
      </c>
      <c r="L58" s="46">
        <v>-47040.399999999994</v>
      </c>
      <c r="M58" s="46">
        <v>-40150.300000000003</v>
      </c>
      <c r="N58" s="46">
        <v>-36524.599999999991</v>
      </c>
      <c r="O58" s="46">
        <v>-59477.2</v>
      </c>
      <c r="P58" s="46">
        <v>-47218.2</v>
      </c>
      <c r="Q58" s="46">
        <v>-43156.200000000012</v>
      </c>
      <c r="R58" s="46">
        <v>-33733.399999999994</v>
      </c>
      <c r="S58" s="46">
        <v>-23823.4</v>
      </c>
      <c r="T58" s="46">
        <v>-80545.399999999994</v>
      </c>
      <c r="U58" s="46">
        <v>-29759.699999999997</v>
      </c>
      <c r="V58" s="46">
        <v>-28189.399999999994</v>
      </c>
      <c r="W58" s="46">
        <v>-61371.199999999997</v>
      </c>
      <c r="X58" s="46">
        <v>-54427.900000000009</v>
      </c>
      <c r="Y58" s="46">
        <v>-45507.199999999983</v>
      </c>
      <c r="Z58" s="46">
        <v>-85911.5</v>
      </c>
      <c r="AA58" s="46">
        <v>-12528.7</v>
      </c>
      <c r="AB58" s="46">
        <v>-38634</v>
      </c>
      <c r="AC58" s="46">
        <v>-31884.900000000009</v>
      </c>
      <c r="AD58" s="46">
        <v>-6980.2999999999884</v>
      </c>
      <c r="AE58" s="46">
        <v>-33237.4</v>
      </c>
      <c r="AF58" s="46">
        <v>-64350.499999999993</v>
      </c>
      <c r="AG58" s="46">
        <v>-3490.2000000000116</v>
      </c>
      <c r="AH58" s="46">
        <v>-29991.5</v>
      </c>
      <c r="AI58" s="46">
        <v>-27691.1</v>
      </c>
      <c r="AJ58" s="46">
        <v>-20278.800000000003</v>
      </c>
      <c r="AK58" s="46">
        <v>-34069.999999999993</v>
      </c>
      <c r="AL58" s="46">
        <v>-31046.5</v>
      </c>
      <c r="AM58" s="46">
        <v>-2383.4</v>
      </c>
      <c r="AN58" s="46"/>
      <c r="AO58" s="46"/>
      <c r="AP58" s="46"/>
      <c r="AQ58" s="46">
        <v>-15338.3</v>
      </c>
      <c r="AR58" s="46">
        <v>-10586.3</v>
      </c>
    </row>
    <row r="59" spans="1:44" s="3" customFormat="1" x14ac:dyDescent="0.2">
      <c r="A59" s="12" t="s">
        <v>330</v>
      </c>
      <c r="B59" s="46"/>
      <c r="C59" s="46">
        <v>3494.1</v>
      </c>
      <c r="D59" s="46">
        <v>7026.9</v>
      </c>
      <c r="E59" s="46">
        <v>7626</v>
      </c>
      <c r="F59" s="46">
        <v>27856.699999999997</v>
      </c>
      <c r="G59" s="46">
        <v>14616.4</v>
      </c>
      <c r="H59" s="46">
        <v>10281.800000000001</v>
      </c>
      <c r="I59" s="46">
        <v>7634.2000000000007</v>
      </c>
      <c r="J59" s="46">
        <v>26337.9</v>
      </c>
      <c r="K59" s="46">
        <v>13782.9</v>
      </c>
      <c r="L59" s="46">
        <v>33881.699999999997</v>
      </c>
      <c r="M59" s="46">
        <v>15229.099999999999</v>
      </c>
      <c r="N59" s="46">
        <v>15592.300000000003</v>
      </c>
      <c r="O59" s="46">
        <v>15106.2</v>
      </c>
      <c r="P59" s="46">
        <v>28363.999999999996</v>
      </c>
      <c r="Q59" s="46">
        <v>47398.600000000006</v>
      </c>
      <c r="R59" s="46">
        <v>25755.099999999991</v>
      </c>
      <c r="S59" s="46">
        <v>18891.7</v>
      </c>
      <c r="T59" s="46">
        <v>116795.90000000001</v>
      </c>
      <c r="U59" s="46">
        <v>9822.6000000000058</v>
      </c>
      <c r="V59" s="46">
        <v>20367.5</v>
      </c>
      <c r="W59" s="46">
        <v>30815.5</v>
      </c>
      <c r="X59" s="46">
        <v>57466.7</v>
      </c>
      <c r="Y59" s="46">
        <v>49776.599999999991</v>
      </c>
      <c r="Z59" s="46">
        <v>118313.40000000002</v>
      </c>
      <c r="AA59" s="46">
        <v>28671.599999999999</v>
      </c>
      <c r="AB59" s="46">
        <v>56860.299999999996</v>
      </c>
      <c r="AC59" s="46">
        <v>41197</v>
      </c>
      <c r="AD59" s="46">
        <v>-12802.799999999988</v>
      </c>
      <c r="AE59" s="46">
        <v>33829.1</v>
      </c>
      <c r="AF59" s="46">
        <v>27690.200000000004</v>
      </c>
      <c r="AG59" s="46">
        <v>56702.899999999994</v>
      </c>
      <c r="AH59" s="46">
        <v>16449.800000000003</v>
      </c>
      <c r="AI59" s="46">
        <v>24851.3</v>
      </c>
      <c r="AJ59" s="46">
        <v>3945.1000000000022</v>
      </c>
      <c r="AK59" s="46">
        <v>10387.199999999997</v>
      </c>
      <c r="AL59" s="46">
        <v>18520.099999999999</v>
      </c>
      <c r="AM59" s="46">
        <v>33868.1</v>
      </c>
      <c r="AN59" s="46"/>
      <c r="AO59" s="46"/>
      <c r="AP59" s="46"/>
      <c r="AQ59" s="46">
        <v>9140.1</v>
      </c>
      <c r="AR59" s="46">
        <v>26124</v>
      </c>
    </row>
    <row r="60" spans="1:44" s="3" customFormat="1" x14ac:dyDescent="0.2">
      <c r="A60" s="12" t="s">
        <v>156</v>
      </c>
      <c r="B60" s="46"/>
      <c r="C60" s="46">
        <v>-154.5</v>
      </c>
      <c r="D60" s="46">
        <v>-92</v>
      </c>
      <c r="E60" s="46">
        <v>-353</v>
      </c>
      <c r="F60" s="46">
        <v>-445.09999999999991</v>
      </c>
      <c r="G60" s="46">
        <v>-68.599999999999994</v>
      </c>
      <c r="H60" s="46">
        <v>-125.6</v>
      </c>
      <c r="I60" s="46">
        <v>-171.60000000000002</v>
      </c>
      <c r="J60" s="46">
        <v>-744.7</v>
      </c>
      <c r="K60" s="46">
        <v>-774.3</v>
      </c>
      <c r="L60" s="46">
        <v>-298.79999999999995</v>
      </c>
      <c r="M60" s="46">
        <v>-334.10000000000014</v>
      </c>
      <c r="N60" s="46">
        <v>-800.89999999999986</v>
      </c>
      <c r="O60" s="46">
        <v>-228.6</v>
      </c>
      <c r="P60" s="46">
        <v>-1378.1000000000001</v>
      </c>
      <c r="Q60" s="46">
        <v>-977.89999999999986</v>
      </c>
      <c r="R60" s="46">
        <v>-963.70000000000027</v>
      </c>
      <c r="S60" s="46">
        <v>-337</v>
      </c>
      <c r="T60" s="46">
        <v>-480.20000000000005</v>
      </c>
      <c r="U60" s="46">
        <v>-610</v>
      </c>
      <c r="V60" s="46">
        <v>-674.89999999999986</v>
      </c>
      <c r="W60" s="46">
        <v>-214</v>
      </c>
      <c r="X60" s="46">
        <v>-457.70000000000005</v>
      </c>
      <c r="Y60" s="46">
        <v>-408.59999999999991</v>
      </c>
      <c r="Z60" s="46">
        <v>-896</v>
      </c>
      <c r="AA60" s="46">
        <v>-241.3</v>
      </c>
      <c r="AB60" s="46">
        <v>-503.7</v>
      </c>
      <c r="AC60" s="46">
        <v>-528.29999999999995</v>
      </c>
      <c r="AD60" s="46">
        <v>-798.39999999999986</v>
      </c>
      <c r="AE60" s="46">
        <v>-574.1</v>
      </c>
      <c r="AF60" s="46">
        <v>-837.1</v>
      </c>
      <c r="AG60" s="46">
        <v>-840.2</v>
      </c>
      <c r="AH60" s="46">
        <v>-1167.5</v>
      </c>
      <c r="AI60" s="46">
        <v>-385.8</v>
      </c>
      <c r="AJ60" s="46">
        <v>-594.70000000000005</v>
      </c>
      <c r="AK60" s="46">
        <v>-1078.4000000000001</v>
      </c>
      <c r="AL60" s="46">
        <v>-2088.2000000000003</v>
      </c>
      <c r="AM60" s="46">
        <v>-483.5</v>
      </c>
      <c r="AN60" s="46"/>
      <c r="AO60" s="46"/>
      <c r="AP60" s="46"/>
      <c r="AQ60" s="46">
        <v>-468.2</v>
      </c>
      <c r="AR60" s="46">
        <v>-914.8</v>
      </c>
    </row>
    <row r="61" spans="1:44" s="3" customFormat="1" x14ac:dyDescent="0.2">
      <c r="A61" s="12" t="s">
        <v>213</v>
      </c>
      <c r="B61" s="46"/>
      <c r="C61" s="46">
        <v>87.2</v>
      </c>
      <c r="D61" s="46">
        <v>373.3</v>
      </c>
      <c r="E61" s="46">
        <v>55.799999999999955</v>
      </c>
      <c r="F61" s="46">
        <v>3.8000000000000682</v>
      </c>
      <c r="G61" s="46">
        <v>0</v>
      </c>
      <c r="H61" s="46">
        <v>0</v>
      </c>
      <c r="I61" s="46">
        <v>0</v>
      </c>
      <c r="J61" s="46">
        <v>0</v>
      </c>
      <c r="K61" s="46">
        <v>0</v>
      </c>
      <c r="L61" s="46">
        <v>0</v>
      </c>
      <c r="M61" s="46">
        <v>0</v>
      </c>
      <c r="N61" s="46">
        <v>0</v>
      </c>
      <c r="O61" s="46">
        <v>0</v>
      </c>
      <c r="P61" s="46">
        <v>0</v>
      </c>
      <c r="Q61" s="46">
        <v>0</v>
      </c>
      <c r="R61" s="46">
        <v>0</v>
      </c>
      <c r="S61" s="46">
        <v>0</v>
      </c>
      <c r="T61" s="46">
        <v>0</v>
      </c>
      <c r="U61" s="46">
        <v>0</v>
      </c>
      <c r="V61" s="46">
        <v>0</v>
      </c>
      <c r="W61" s="46">
        <v>0</v>
      </c>
      <c r="X61" s="46">
        <v>0</v>
      </c>
      <c r="Y61" s="46">
        <v>0</v>
      </c>
      <c r="Z61" s="46">
        <v>0</v>
      </c>
      <c r="AA61" s="46">
        <v>0</v>
      </c>
      <c r="AB61" s="46">
        <v>0</v>
      </c>
      <c r="AC61" s="46">
        <v>0</v>
      </c>
      <c r="AD61" s="46">
        <v>0</v>
      </c>
      <c r="AE61" s="46">
        <v>0</v>
      </c>
      <c r="AF61" s="46">
        <v>0</v>
      </c>
      <c r="AG61" s="46">
        <v>0</v>
      </c>
      <c r="AH61" s="46">
        <v>0</v>
      </c>
      <c r="AI61" s="46">
        <v>0</v>
      </c>
      <c r="AJ61" s="46">
        <v>0</v>
      </c>
      <c r="AK61" s="46">
        <v>0</v>
      </c>
      <c r="AL61" s="46">
        <v>0</v>
      </c>
      <c r="AM61" s="46">
        <v>0</v>
      </c>
      <c r="AN61" s="46"/>
      <c r="AO61" s="46"/>
      <c r="AP61" s="46"/>
      <c r="AQ61" s="46">
        <v>0</v>
      </c>
      <c r="AR61" s="46">
        <v>0</v>
      </c>
    </row>
    <row r="62" spans="1:44" s="3" customFormat="1" x14ac:dyDescent="0.2">
      <c r="A62" s="12" t="s">
        <v>157</v>
      </c>
      <c r="B62" s="46"/>
      <c r="C62" s="46">
        <v>5.0999999999999996</v>
      </c>
      <c r="D62" s="46">
        <v>14.200000000000001</v>
      </c>
      <c r="E62" s="46">
        <v>2.1999999999999993</v>
      </c>
      <c r="F62" s="46">
        <v>3.6000000000000014</v>
      </c>
      <c r="G62" s="46">
        <v>0.3</v>
      </c>
      <c r="H62" s="46">
        <v>3.4000000000000004</v>
      </c>
      <c r="I62" s="46">
        <v>0.59999999999999964</v>
      </c>
      <c r="J62" s="46">
        <v>1.1000000000000005</v>
      </c>
      <c r="K62" s="46">
        <v>0.7</v>
      </c>
      <c r="L62" s="46">
        <v>3.0999999999999996</v>
      </c>
      <c r="M62" s="46">
        <v>2.4000000000000004</v>
      </c>
      <c r="N62" s="46">
        <v>1.3999999999999995</v>
      </c>
      <c r="O62" s="46">
        <v>0.6</v>
      </c>
      <c r="P62" s="46">
        <v>1.5</v>
      </c>
      <c r="Q62" s="46">
        <v>-0.40000000000000013</v>
      </c>
      <c r="R62" s="46">
        <v>3.5999999999999996</v>
      </c>
      <c r="S62" s="46">
        <v>0</v>
      </c>
      <c r="T62" s="46">
        <v>0.4</v>
      </c>
      <c r="U62" s="46">
        <v>29.400000000000002</v>
      </c>
      <c r="V62" s="46">
        <v>-0.60000000000000142</v>
      </c>
      <c r="W62" s="46">
        <v>1.4</v>
      </c>
      <c r="X62" s="46">
        <v>0.20000000000000018</v>
      </c>
      <c r="Y62" s="46">
        <v>-0.10000000000000009</v>
      </c>
      <c r="Z62" s="46">
        <v>3.5999999999999996</v>
      </c>
      <c r="AA62" s="46">
        <v>0</v>
      </c>
      <c r="AB62" s="46">
        <v>0</v>
      </c>
      <c r="AC62" s="46">
        <v>0</v>
      </c>
      <c r="AD62" s="46">
        <v>1.6</v>
      </c>
      <c r="AE62" s="46">
        <v>1.6</v>
      </c>
      <c r="AF62" s="46">
        <v>18.599999999999998</v>
      </c>
      <c r="AG62" s="46">
        <v>-9.9999999999997868E-2</v>
      </c>
      <c r="AH62" s="46">
        <v>2.3999999999999986</v>
      </c>
      <c r="AI62" s="46">
        <v>46</v>
      </c>
      <c r="AJ62" s="46">
        <v>7.2000000000000028</v>
      </c>
      <c r="AK62" s="46">
        <v>-6.7000000000000028</v>
      </c>
      <c r="AL62" s="46">
        <v>4.6000000000000014</v>
      </c>
      <c r="AM62" s="46">
        <v>-0.1</v>
      </c>
      <c r="AN62" s="46"/>
      <c r="AO62" s="46"/>
      <c r="AP62" s="46"/>
      <c r="AQ62" s="46">
        <v>0</v>
      </c>
      <c r="AR62" s="46">
        <v>0</v>
      </c>
    </row>
    <row r="63" spans="1:44" s="3" customFormat="1" x14ac:dyDescent="0.2">
      <c r="A63" s="12" t="s">
        <v>218</v>
      </c>
      <c r="B63" s="46"/>
      <c r="C63" s="46">
        <v>0</v>
      </c>
      <c r="D63" s="46">
        <v>0</v>
      </c>
      <c r="E63" s="46">
        <v>0</v>
      </c>
      <c r="F63" s="46">
        <v>0</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-329</v>
      </c>
      <c r="AI63" s="46">
        <v>0</v>
      </c>
      <c r="AJ63" s="46">
        <v>-99.2</v>
      </c>
      <c r="AK63" s="46">
        <v>0</v>
      </c>
      <c r="AL63" s="46">
        <v>-111.49999999999999</v>
      </c>
      <c r="AM63" s="46">
        <v>0</v>
      </c>
      <c r="AN63" s="46"/>
      <c r="AO63" s="46"/>
      <c r="AP63" s="46"/>
      <c r="AQ63" s="46">
        <v>0</v>
      </c>
      <c r="AR63" s="46">
        <v>-107.3</v>
      </c>
    </row>
    <row r="64" spans="1:44" s="3" customFormat="1" x14ac:dyDescent="0.2">
      <c r="A64" s="12" t="s">
        <v>158</v>
      </c>
      <c r="B64" s="46"/>
      <c r="C64" s="46">
        <v>0</v>
      </c>
      <c r="D64" s="46">
        <v>0</v>
      </c>
      <c r="E64" s="46">
        <v>0</v>
      </c>
      <c r="F64" s="46">
        <v>0</v>
      </c>
      <c r="G64" s="46">
        <v>593.9</v>
      </c>
      <c r="H64" s="46">
        <v>0</v>
      </c>
      <c r="I64" s="46">
        <v>0</v>
      </c>
      <c r="J64" s="46">
        <v>0</v>
      </c>
      <c r="K64" s="46">
        <v>0</v>
      </c>
      <c r="L64" s="46">
        <v>0</v>
      </c>
      <c r="M64" s="46">
        <v>0</v>
      </c>
      <c r="N64" s="46">
        <v>0</v>
      </c>
      <c r="O64" s="46">
        <v>34.200000000000003</v>
      </c>
      <c r="P64" s="46">
        <v>0</v>
      </c>
      <c r="Q64" s="46">
        <v>0</v>
      </c>
      <c r="R64" s="46">
        <v>0</v>
      </c>
      <c r="S64" s="46">
        <v>0</v>
      </c>
      <c r="T64" s="46">
        <v>0</v>
      </c>
      <c r="U64" s="46">
        <v>0</v>
      </c>
      <c r="V64" s="46">
        <v>0</v>
      </c>
      <c r="W64" s="46">
        <v>0</v>
      </c>
      <c r="X64" s="46">
        <v>0</v>
      </c>
      <c r="Y64" s="46">
        <v>0</v>
      </c>
      <c r="Z64" s="46">
        <v>0</v>
      </c>
      <c r="AA64" s="46">
        <v>0</v>
      </c>
      <c r="AB64" s="46">
        <v>0</v>
      </c>
      <c r="AC64" s="46">
        <v>0</v>
      </c>
      <c r="AD64" s="46">
        <v>0</v>
      </c>
      <c r="AE64" s="46">
        <v>0</v>
      </c>
      <c r="AF64" s="46">
        <v>0</v>
      </c>
      <c r="AG64" s="46">
        <v>0</v>
      </c>
      <c r="AH64" s="46">
        <v>0</v>
      </c>
      <c r="AI64" s="46">
        <v>0</v>
      </c>
      <c r="AJ64" s="46">
        <v>0</v>
      </c>
      <c r="AK64" s="46">
        <v>0</v>
      </c>
      <c r="AL64" s="46">
        <v>0</v>
      </c>
      <c r="AM64" s="46">
        <v>0</v>
      </c>
      <c r="AN64" s="46"/>
      <c r="AO64" s="46"/>
      <c r="AP64" s="46"/>
      <c r="AQ64" s="46">
        <v>0</v>
      </c>
      <c r="AR64" s="46">
        <v>0</v>
      </c>
    </row>
    <row r="65" spans="1:44" s="3" customFormat="1" x14ac:dyDescent="0.2">
      <c r="A65" s="12" t="s">
        <v>362</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v>21.5</v>
      </c>
      <c r="AF65" s="46">
        <v>0</v>
      </c>
      <c r="AG65" s="46">
        <v>0</v>
      </c>
      <c r="AH65" s="46">
        <v>0</v>
      </c>
      <c r="AI65" s="46">
        <v>0</v>
      </c>
      <c r="AJ65" s="46">
        <v>0</v>
      </c>
      <c r="AK65" s="46">
        <v>0</v>
      </c>
      <c r="AL65" s="46">
        <v>0</v>
      </c>
      <c r="AM65" s="46">
        <v>0</v>
      </c>
      <c r="AN65" s="46"/>
      <c r="AO65" s="46"/>
      <c r="AP65" s="46"/>
      <c r="AQ65" s="46">
        <v>0</v>
      </c>
      <c r="AR65" s="46">
        <v>0</v>
      </c>
    </row>
    <row r="66" spans="1:44" s="3" customFormat="1" x14ac:dyDescent="0.2">
      <c r="A66" s="12" t="s">
        <v>201</v>
      </c>
      <c r="B66" s="46"/>
      <c r="C66" s="46">
        <v>0</v>
      </c>
      <c r="D66" s="46">
        <v>0</v>
      </c>
      <c r="E66" s="46">
        <v>0</v>
      </c>
      <c r="F66" s="46">
        <v>0</v>
      </c>
      <c r="G66" s="46">
        <v>5.9</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0</v>
      </c>
      <c r="AI66" s="46">
        <v>0</v>
      </c>
      <c r="AJ66" s="46">
        <v>-333</v>
      </c>
      <c r="AK66" s="46">
        <v>0</v>
      </c>
      <c r="AL66" s="46">
        <v>-786.3</v>
      </c>
      <c r="AM66" s="46">
        <v>0</v>
      </c>
      <c r="AN66" s="46"/>
      <c r="AO66" s="46"/>
      <c r="AP66" s="46"/>
      <c r="AQ66" s="46">
        <v>0</v>
      </c>
      <c r="AR66" s="46">
        <v>0</v>
      </c>
    </row>
    <row r="67" spans="1:44" s="11" customFormat="1" x14ac:dyDescent="0.2">
      <c r="A67" s="3" t="s">
        <v>159</v>
      </c>
      <c r="B67" s="46"/>
      <c r="C67" s="46">
        <v>0</v>
      </c>
      <c r="D67" s="46">
        <v>0</v>
      </c>
      <c r="E67" s="46">
        <v>0</v>
      </c>
      <c r="F67" s="46">
        <v>0</v>
      </c>
      <c r="G67" s="46">
        <v>440</v>
      </c>
      <c r="H67" s="46">
        <v>0</v>
      </c>
      <c r="I67" s="46">
        <v>0</v>
      </c>
      <c r="J67" s="46">
        <v>0</v>
      </c>
      <c r="K67" s="46">
        <v>0</v>
      </c>
      <c r="L67" s="46">
        <v>0</v>
      </c>
      <c r="M67" s="46">
        <v>0</v>
      </c>
      <c r="N67" s="46">
        <v>0</v>
      </c>
      <c r="O67" s="46">
        <v>46.5</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c r="AO67" s="46"/>
      <c r="AP67" s="46"/>
      <c r="AQ67" s="46">
        <v>0</v>
      </c>
      <c r="AR67" s="46">
        <v>0</v>
      </c>
    </row>
    <row r="68" spans="1:44" s="3" customFormat="1" x14ac:dyDescent="0.2">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v>0</v>
      </c>
    </row>
    <row r="69" spans="1:44" s="11" customFormat="1" x14ac:dyDescent="0.2">
      <c r="A69" s="11" t="s">
        <v>208</v>
      </c>
      <c r="B69" s="47"/>
      <c r="C69" s="47">
        <v>-8580</v>
      </c>
      <c r="D69" s="47">
        <v>-6717.9000000000015</v>
      </c>
      <c r="E69" s="47">
        <v>-3671.2999999999993</v>
      </c>
      <c r="F69" s="47">
        <v>715.29999999999927</v>
      </c>
      <c r="G69" s="47">
        <v>7753.9999999999991</v>
      </c>
      <c r="H69" s="47">
        <v>-4316.3999999999996</v>
      </c>
      <c r="I69" s="47">
        <v>-6721.7000000000007</v>
      </c>
      <c r="J69" s="47">
        <v>1523.200000000003</v>
      </c>
      <c r="K69" s="47">
        <v>-18064.699999999997</v>
      </c>
      <c r="L69" s="47">
        <v>-13454.399999999998</v>
      </c>
      <c r="M69" s="47">
        <v>-25252.900000000005</v>
      </c>
      <c r="N69" s="47">
        <v>-21731.799999999988</v>
      </c>
      <c r="O69" s="47">
        <v>-44518.3</v>
      </c>
      <c r="P69" s="47">
        <v>-20230.799999999996</v>
      </c>
      <c r="Q69" s="47">
        <v>3264.0999999999913</v>
      </c>
      <c r="R69" s="47">
        <v>-8938.4000000000015</v>
      </c>
      <c r="S69" s="47">
        <v>-5268.7000000000007</v>
      </c>
      <c r="T69" s="47">
        <v>35770.699999999997</v>
      </c>
      <c r="U69" s="47">
        <v>-20517.69999999999</v>
      </c>
      <c r="V69" s="47">
        <v>-8497.3999999999924</v>
      </c>
      <c r="W69" s="47">
        <v>-30768.299999999996</v>
      </c>
      <c r="X69" s="47">
        <v>2581.2999999999847</v>
      </c>
      <c r="Y69" s="47">
        <v>3860.7000000000116</v>
      </c>
      <c r="Z69" s="47">
        <v>31509.5</v>
      </c>
      <c r="AA69" s="47">
        <v>15901.599999999999</v>
      </c>
      <c r="AB69" s="47">
        <v>17722.599999999999</v>
      </c>
      <c r="AC69" s="47">
        <v>8783.8000000000029</v>
      </c>
      <c r="AD69" s="47">
        <v>-20579.899999999991</v>
      </c>
      <c r="AE69" s="47">
        <v>40.700000000000003</v>
      </c>
      <c r="AF69" s="47">
        <v>-37478.799999999996</v>
      </c>
      <c r="AG69" s="47">
        <v>52372.399999999994</v>
      </c>
      <c r="AH69" s="47">
        <v>-15035.8</v>
      </c>
      <c r="AI69" s="47">
        <v>-3179.6</v>
      </c>
      <c r="AJ69" s="47">
        <v>-17353.400000000001</v>
      </c>
      <c r="AK69" s="47">
        <v>-24767.9</v>
      </c>
      <c r="AL69" s="47">
        <v>-15507.799999999996</v>
      </c>
      <c r="AM69" s="47">
        <v>31001.1</v>
      </c>
      <c r="AN69" s="47"/>
      <c r="AO69" s="47"/>
      <c r="AP69" s="47"/>
      <c r="AQ69" s="47">
        <v>-6666.4</v>
      </c>
      <c r="AR69" s="47">
        <v>14515.599999999999</v>
      </c>
    </row>
    <row r="70" spans="1:44" s="3" customFormat="1" x14ac:dyDescent="0.2">
      <c r="A70" s="7"/>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row>
    <row r="71" spans="1:44" s="11" customFormat="1" x14ac:dyDescent="0.2">
      <c r="A71" s="2" t="s">
        <v>209</v>
      </c>
      <c r="B71" s="46"/>
      <c r="C71" s="46"/>
      <c r="D71" s="46"/>
      <c r="E71" s="46"/>
      <c r="F71" s="46"/>
      <c r="G71" s="46"/>
      <c r="H71" s="46"/>
      <c r="I71" s="46"/>
      <c r="J71" s="46"/>
      <c r="K71" s="46"/>
      <c r="L71" s="46"/>
      <c r="M71" s="46"/>
      <c r="N71" s="46"/>
      <c r="O71" s="46"/>
      <c r="P71" s="46"/>
      <c r="Q71" s="46"/>
      <c r="R71" s="46"/>
      <c r="S71" s="46"/>
      <c r="T71" s="46"/>
      <c r="U71" s="47"/>
      <c r="V71" s="47"/>
      <c r="W71" s="47"/>
      <c r="X71" s="46"/>
      <c r="Y71" s="46"/>
      <c r="Z71" s="46"/>
      <c r="AA71" s="46"/>
      <c r="AB71" s="46"/>
      <c r="AC71" s="46"/>
      <c r="AD71" s="46"/>
      <c r="AE71" s="46"/>
      <c r="AF71" s="46"/>
      <c r="AG71" s="46"/>
      <c r="AH71" s="46"/>
      <c r="AI71" s="46"/>
      <c r="AJ71" s="46"/>
      <c r="AK71" s="46"/>
      <c r="AL71" s="46"/>
      <c r="AM71" s="46"/>
      <c r="AN71" s="46"/>
      <c r="AO71" s="46"/>
      <c r="AP71" s="46"/>
      <c r="AQ71" s="46"/>
      <c r="AR71" s="46"/>
    </row>
    <row r="72" spans="1:44" s="3" customFormat="1" x14ac:dyDescent="0.2">
      <c r="A72" s="12" t="s">
        <v>160</v>
      </c>
      <c r="B72" s="46"/>
      <c r="C72" s="46">
        <v>0</v>
      </c>
      <c r="D72" s="46">
        <v>0</v>
      </c>
      <c r="E72" s="46">
        <v>-2726.4</v>
      </c>
      <c r="F72" s="46">
        <v>-9.9999999999909051E-2</v>
      </c>
      <c r="G72" s="46">
        <v>0</v>
      </c>
      <c r="H72" s="46">
        <v>0</v>
      </c>
      <c r="I72" s="46">
        <v>-5310.2</v>
      </c>
      <c r="J72" s="46">
        <v>9.9999999999454303E-2</v>
      </c>
      <c r="K72" s="46">
        <v>0</v>
      </c>
      <c r="L72" s="46">
        <v>-8653.5</v>
      </c>
      <c r="M72" s="46">
        <v>0</v>
      </c>
      <c r="N72" s="46">
        <v>0</v>
      </c>
      <c r="O72" s="46">
        <v>0</v>
      </c>
      <c r="P72" s="46">
        <v>-15994.8</v>
      </c>
      <c r="Q72" s="46">
        <v>0</v>
      </c>
      <c r="R72" s="46">
        <v>0</v>
      </c>
      <c r="S72" s="46">
        <v>0</v>
      </c>
      <c r="T72" s="46">
        <v>-17289.7</v>
      </c>
      <c r="U72" s="46">
        <v>0</v>
      </c>
      <c r="V72" s="46">
        <v>-5607.3999999999978</v>
      </c>
      <c r="W72" s="46">
        <v>0</v>
      </c>
      <c r="X72" s="46">
        <v>-12320.5</v>
      </c>
      <c r="Y72" s="46">
        <v>0</v>
      </c>
      <c r="Z72" s="46">
        <v>0</v>
      </c>
      <c r="AA72" s="46">
        <v>0</v>
      </c>
      <c r="AB72" s="46">
        <v>-17377.2</v>
      </c>
      <c r="AC72" s="46">
        <v>0</v>
      </c>
      <c r="AD72" s="46">
        <v>0</v>
      </c>
      <c r="AE72" s="46">
        <v>0</v>
      </c>
      <c r="AF72" s="46">
        <v>-17899.400000000001</v>
      </c>
      <c r="AG72" s="46">
        <v>0</v>
      </c>
      <c r="AH72" s="46">
        <v>0</v>
      </c>
      <c r="AI72" s="46">
        <v>0</v>
      </c>
      <c r="AJ72" s="46">
        <v>-21369.1</v>
      </c>
      <c r="AK72" s="46">
        <v>0</v>
      </c>
      <c r="AL72" s="46">
        <v>0</v>
      </c>
      <c r="AM72" s="46">
        <v>0</v>
      </c>
      <c r="AN72" s="46"/>
      <c r="AO72" s="46"/>
      <c r="AP72" s="46"/>
      <c r="AQ72" s="46">
        <v>0</v>
      </c>
      <c r="AR72" s="46">
        <v>-8847.4</v>
      </c>
    </row>
    <row r="73" spans="1:44" s="3" customFormat="1" x14ac:dyDescent="0.2">
      <c r="A73" s="12" t="s">
        <v>192</v>
      </c>
      <c r="B73" s="46"/>
      <c r="C73" s="46">
        <v>0</v>
      </c>
      <c r="D73" s="46">
        <v>0</v>
      </c>
      <c r="E73" s="46">
        <v>0</v>
      </c>
      <c r="F73" s="46">
        <v>0</v>
      </c>
      <c r="G73" s="46">
        <v>0</v>
      </c>
      <c r="H73" s="46">
        <v>0</v>
      </c>
      <c r="I73" s="46">
        <v>0</v>
      </c>
      <c r="J73" s="46">
        <v>0</v>
      </c>
      <c r="K73" s="46">
        <v>0</v>
      </c>
      <c r="L73" s="46">
        <v>0</v>
      </c>
      <c r="M73" s="46">
        <v>0</v>
      </c>
      <c r="N73" s="46">
        <v>0</v>
      </c>
      <c r="O73" s="46">
        <v>0</v>
      </c>
      <c r="P73" s="46">
        <v>0</v>
      </c>
      <c r="Q73" s="46">
        <v>162.30000000000001</v>
      </c>
      <c r="R73" s="46">
        <v>0</v>
      </c>
      <c r="S73" s="46">
        <v>0</v>
      </c>
      <c r="T73" s="46">
        <v>0</v>
      </c>
      <c r="U73" s="46">
        <v>-162.1</v>
      </c>
      <c r="V73" s="46">
        <v>0</v>
      </c>
      <c r="W73" s="46">
        <v>0</v>
      </c>
      <c r="X73" s="46">
        <v>0</v>
      </c>
      <c r="Y73" s="46">
        <v>0</v>
      </c>
      <c r="Z73" s="46">
        <v>0</v>
      </c>
      <c r="AA73" s="46">
        <v>0</v>
      </c>
      <c r="AB73" s="46">
        <v>0</v>
      </c>
      <c r="AC73" s="46">
        <v>0</v>
      </c>
      <c r="AD73" s="46">
        <v>0</v>
      </c>
      <c r="AE73" s="46">
        <v>0</v>
      </c>
      <c r="AF73" s="46">
        <v>0</v>
      </c>
      <c r="AG73" s="46">
        <v>0</v>
      </c>
      <c r="AH73" s="46">
        <v>0</v>
      </c>
      <c r="AI73" s="46">
        <v>0</v>
      </c>
      <c r="AJ73" s="46">
        <v>0</v>
      </c>
      <c r="AK73" s="46">
        <v>0</v>
      </c>
      <c r="AL73" s="46">
        <v>0</v>
      </c>
      <c r="AM73" s="46">
        <v>0</v>
      </c>
      <c r="AN73" s="46"/>
      <c r="AO73" s="46"/>
      <c r="AP73" s="46"/>
      <c r="AQ73" s="46">
        <v>0</v>
      </c>
      <c r="AR73" s="46">
        <v>0</v>
      </c>
    </row>
    <row r="74" spans="1:44" s="3" customFormat="1" x14ac:dyDescent="0.2">
      <c r="A74" s="12" t="s">
        <v>161</v>
      </c>
      <c r="B74" s="46"/>
      <c r="C74" s="46">
        <v>0</v>
      </c>
      <c r="D74" s="46">
        <v>0</v>
      </c>
      <c r="E74" s="46">
        <v>0.3</v>
      </c>
      <c r="F74" s="46">
        <v>41.2</v>
      </c>
      <c r="G74" s="46">
        <v>117.2</v>
      </c>
      <c r="H74" s="46">
        <v>20.399999999999991</v>
      </c>
      <c r="I74" s="46">
        <v>1.4000000000000057</v>
      </c>
      <c r="J74" s="46">
        <v>0</v>
      </c>
      <c r="K74" s="46">
        <v>57.5</v>
      </c>
      <c r="L74" s="46">
        <v>14.700000000000003</v>
      </c>
      <c r="M74" s="46">
        <v>0.29999999999999716</v>
      </c>
      <c r="N74" s="46">
        <v>91.1</v>
      </c>
      <c r="O74" s="46">
        <v>178.6</v>
      </c>
      <c r="P74" s="46">
        <v>156.00000000000003</v>
      </c>
      <c r="Q74" s="46">
        <v>14.199999999999989</v>
      </c>
      <c r="R74" s="46">
        <v>6.3000000000000114</v>
      </c>
      <c r="S74" s="46">
        <v>23.6</v>
      </c>
      <c r="T74" s="46">
        <v>25.799999999999997</v>
      </c>
      <c r="U74" s="46">
        <v>0.10000000000000142</v>
      </c>
      <c r="V74" s="46">
        <v>0</v>
      </c>
      <c r="W74" s="46">
        <v>0</v>
      </c>
      <c r="X74" s="46">
        <v>0</v>
      </c>
      <c r="Y74" s="46">
        <v>82.8</v>
      </c>
      <c r="Z74" s="46">
        <v>4.6000000000000085</v>
      </c>
      <c r="AA74" s="46">
        <v>0</v>
      </c>
      <c r="AB74" s="46">
        <v>0</v>
      </c>
      <c r="AC74" s="46">
        <v>0</v>
      </c>
      <c r="AD74" s="46">
        <v>0</v>
      </c>
      <c r="AE74" s="46">
        <v>0</v>
      </c>
      <c r="AF74" s="46">
        <v>0</v>
      </c>
      <c r="AG74" s="46">
        <v>0</v>
      </c>
      <c r="AH74" s="46">
        <v>0</v>
      </c>
      <c r="AI74" s="46">
        <v>0</v>
      </c>
      <c r="AJ74" s="46">
        <v>0</v>
      </c>
      <c r="AK74" s="46">
        <v>0</v>
      </c>
      <c r="AL74" s="46">
        <v>0</v>
      </c>
      <c r="AM74" s="46">
        <v>0</v>
      </c>
      <c r="AN74" s="46"/>
      <c r="AO74" s="46"/>
      <c r="AP74" s="46"/>
      <c r="AQ74" s="46">
        <v>0</v>
      </c>
      <c r="AR74" s="46">
        <v>0</v>
      </c>
    </row>
    <row r="75" spans="1:44" s="3" customFormat="1" x14ac:dyDescent="0.2">
      <c r="A75" s="12" t="s">
        <v>193</v>
      </c>
      <c r="B75" s="46"/>
      <c r="C75" s="46">
        <v>0</v>
      </c>
      <c r="D75" s="46">
        <v>-0.1</v>
      </c>
      <c r="E75" s="46">
        <v>0.1</v>
      </c>
      <c r="F75" s="46">
        <v>0</v>
      </c>
      <c r="G75" s="46">
        <v>457.9</v>
      </c>
      <c r="H75" s="46">
        <v>-458</v>
      </c>
      <c r="I75" s="46">
        <v>-2</v>
      </c>
      <c r="J75" s="46">
        <v>0</v>
      </c>
      <c r="K75" s="46">
        <v>0</v>
      </c>
      <c r="L75" s="46">
        <v>0</v>
      </c>
      <c r="M75" s="46">
        <v>0</v>
      </c>
      <c r="N75" s="46">
        <v>0</v>
      </c>
      <c r="O75" s="46">
        <v>0</v>
      </c>
      <c r="P75" s="46">
        <v>0</v>
      </c>
      <c r="Q75" s="46">
        <v>-5.5</v>
      </c>
      <c r="R75" s="46">
        <v>0</v>
      </c>
      <c r="S75" s="46">
        <v>0</v>
      </c>
      <c r="T75" s="46">
        <v>0</v>
      </c>
      <c r="U75" s="46">
        <v>0</v>
      </c>
      <c r="V75" s="46">
        <v>0</v>
      </c>
      <c r="W75" s="46">
        <v>0</v>
      </c>
      <c r="X75" s="46">
        <v>0</v>
      </c>
      <c r="Y75" s="46">
        <v>0</v>
      </c>
      <c r="Z75" s="46">
        <v>0</v>
      </c>
      <c r="AA75" s="46">
        <v>0</v>
      </c>
      <c r="AB75" s="46">
        <v>0</v>
      </c>
      <c r="AC75" s="46">
        <v>0</v>
      </c>
      <c r="AD75" s="46">
        <v>0</v>
      </c>
      <c r="AE75" s="46">
        <v>0</v>
      </c>
      <c r="AF75" s="46">
        <v>0</v>
      </c>
      <c r="AG75" s="46">
        <v>0</v>
      </c>
      <c r="AH75" s="46">
        <v>0</v>
      </c>
      <c r="AI75" s="46">
        <v>0</v>
      </c>
      <c r="AJ75" s="46">
        <v>-23.3</v>
      </c>
      <c r="AK75" s="46">
        <v>0</v>
      </c>
      <c r="AL75" s="46">
        <v>-14.900000000000002</v>
      </c>
      <c r="AM75" s="46">
        <v>-6.1</v>
      </c>
      <c r="AN75" s="46"/>
      <c r="AO75" s="46"/>
      <c r="AP75" s="46"/>
      <c r="AQ75" s="46">
        <v>0</v>
      </c>
      <c r="AR75" s="46">
        <v>-80</v>
      </c>
    </row>
    <row r="76" spans="1:44" s="3" customFormat="1" x14ac:dyDescent="0.2">
      <c r="A76" s="12" t="s">
        <v>215</v>
      </c>
      <c r="B76" s="46"/>
      <c r="C76" s="46">
        <v>0</v>
      </c>
      <c r="D76" s="46">
        <v>0</v>
      </c>
      <c r="E76" s="46">
        <v>0</v>
      </c>
      <c r="F76" s="46">
        <v>1.5</v>
      </c>
      <c r="G76" s="46">
        <v>0</v>
      </c>
      <c r="H76" s="46">
        <v>0</v>
      </c>
      <c r="I76" s="46">
        <v>0</v>
      </c>
      <c r="J76" s="46">
        <v>0</v>
      </c>
      <c r="K76" s="46">
        <v>0</v>
      </c>
      <c r="L76" s="46">
        <v>0</v>
      </c>
      <c r="M76" s="46">
        <v>0</v>
      </c>
      <c r="N76" s="46">
        <v>0</v>
      </c>
      <c r="O76" s="46">
        <v>0</v>
      </c>
      <c r="P76" s="46">
        <v>0</v>
      </c>
      <c r="Q76" s="46">
        <v>0</v>
      </c>
      <c r="R76" s="46">
        <v>0</v>
      </c>
      <c r="S76" s="46">
        <v>0</v>
      </c>
      <c r="T76" s="46">
        <v>0</v>
      </c>
      <c r="U76" s="46">
        <v>0</v>
      </c>
      <c r="V76" s="46">
        <v>0</v>
      </c>
      <c r="W76" s="46">
        <v>0</v>
      </c>
      <c r="X76" s="46">
        <v>0</v>
      </c>
      <c r="Y76" s="46">
        <v>0</v>
      </c>
      <c r="Z76" s="46">
        <v>0</v>
      </c>
      <c r="AA76" s="46">
        <v>0</v>
      </c>
      <c r="AB76" s="46">
        <v>0</v>
      </c>
      <c r="AC76" s="46">
        <v>0</v>
      </c>
      <c r="AD76" s="46">
        <v>0</v>
      </c>
      <c r="AE76" s="46">
        <v>0</v>
      </c>
      <c r="AF76" s="46">
        <v>0</v>
      </c>
      <c r="AG76" s="46">
        <v>0</v>
      </c>
      <c r="AH76" s="46">
        <v>0</v>
      </c>
      <c r="AI76" s="46">
        <v>0</v>
      </c>
      <c r="AJ76" s="46">
        <v>0</v>
      </c>
      <c r="AK76" s="46">
        <v>0</v>
      </c>
      <c r="AL76" s="46">
        <v>0</v>
      </c>
      <c r="AM76" s="46">
        <v>0</v>
      </c>
      <c r="AN76" s="46"/>
      <c r="AO76" s="46"/>
      <c r="AP76" s="46"/>
      <c r="AQ76" s="46">
        <v>0</v>
      </c>
      <c r="AR76" s="46">
        <v>0</v>
      </c>
    </row>
    <row r="77" spans="1:44" s="3" customFormat="1" x14ac:dyDescent="0.2">
      <c r="A77" s="12" t="s">
        <v>214</v>
      </c>
      <c r="B77" s="46"/>
      <c r="C77" s="46">
        <v>15</v>
      </c>
      <c r="D77" s="46">
        <v>5</v>
      </c>
      <c r="E77" s="46">
        <v>10</v>
      </c>
      <c r="F77" s="46">
        <v>0.10000000000000142</v>
      </c>
      <c r="G77" s="46">
        <v>0</v>
      </c>
      <c r="H77" s="46">
        <v>0</v>
      </c>
      <c r="I77" s="46">
        <v>0</v>
      </c>
      <c r="J77" s="46">
        <v>-50.1</v>
      </c>
      <c r="K77" s="46">
        <v>0</v>
      </c>
      <c r="L77" s="46">
        <v>0</v>
      </c>
      <c r="M77" s="46">
        <v>0</v>
      </c>
      <c r="N77" s="46">
        <v>0</v>
      </c>
      <c r="O77" s="46">
        <v>2</v>
      </c>
      <c r="P77" s="46">
        <v>-2</v>
      </c>
      <c r="Q77" s="46">
        <v>0</v>
      </c>
      <c r="R77" s="46">
        <v>0</v>
      </c>
      <c r="S77" s="46">
        <v>0</v>
      </c>
      <c r="T77" s="46">
        <v>0</v>
      </c>
      <c r="U77" s="46">
        <v>0</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c r="AO77" s="46"/>
      <c r="AP77" s="46"/>
      <c r="AQ77" s="46">
        <v>0</v>
      </c>
      <c r="AR77" s="46">
        <v>0</v>
      </c>
    </row>
    <row r="78" spans="1:44" s="3" customFormat="1" x14ac:dyDescent="0.2">
      <c r="A78" s="12" t="s">
        <v>198</v>
      </c>
      <c r="B78" s="46"/>
      <c r="C78" s="46">
        <v>-1527.9</v>
      </c>
      <c r="D78" s="46">
        <v>0</v>
      </c>
      <c r="E78" s="46">
        <v>0</v>
      </c>
      <c r="F78" s="46">
        <v>0</v>
      </c>
      <c r="G78" s="46">
        <v>0</v>
      </c>
      <c r="H78" s="46">
        <v>0</v>
      </c>
      <c r="I78" s="46">
        <v>0</v>
      </c>
      <c r="J78" s="46">
        <v>0</v>
      </c>
      <c r="K78" s="46">
        <v>0</v>
      </c>
      <c r="L78" s="46">
        <v>0</v>
      </c>
      <c r="M78" s="46">
        <v>0</v>
      </c>
      <c r="N78" s="46">
        <v>0</v>
      </c>
      <c r="O78" s="46">
        <v>0</v>
      </c>
      <c r="P78" s="46">
        <v>0</v>
      </c>
      <c r="Q78" s="46">
        <v>0</v>
      </c>
      <c r="R78" s="46">
        <v>-236.9</v>
      </c>
      <c r="S78" s="46">
        <v>0</v>
      </c>
      <c r="T78" s="46">
        <v>0</v>
      </c>
      <c r="U78" s="46">
        <v>0</v>
      </c>
      <c r="V78" s="46">
        <v>0</v>
      </c>
      <c r="W78" s="46">
        <v>0</v>
      </c>
      <c r="X78" s="46">
        <v>0</v>
      </c>
      <c r="Y78" s="46">
        <v>0</v>
      </c>
      <c r="Z78" s="46">
        <v>0</v>
      </c>
      <c r="AA78" s="46">
        <v>0</v>
      </c>
      <c r="AB78" s="46">
        <v>0</v>
      </c>
      <c r="AC78" s="46">
        <v>0</v>
      </c>
      <c r="AD78" s="46">
        <v>0</v>
      </c>
      <c r="AE78" s="46">
        <v>0</v>
      </c>
      <c r="AF78" s="46">
        <v>0</v>
      </c>
      <c r="AG78" s="46">
        <v>0</v>
      </c>
      <c r="AH78" s="46">
        <v>0</v>
      </c>
      <c r="AI78" s="46">
        <v>0</v>
      </c>
      <c r="AJ78" s="46">
        <v>-450</v>
      </c>
      <c r="AK78" s="46">
        <v>0</v>
      </c>
      <c r="AL78" s="46">
        <v>0</v>
      </c>
      <c r="AM78" s="46">
        <v>0</v>
      </c>
      <c r="AN78" s="46"/>
      <c r="AO78" s="46"/>
      <c r="AP78" s="46"/>
      <c r="AQ78" s="46">
        <v>0</v>
      </c>
      <c r="AR78" s="46">
        <v>0</v>
      </c>
    </row>
    <row r="79" spans="1:44" s="3" customFormat="1" x14ac:dyDescent="0.2">
      <c r="A79" s="12" t="s">
        <v>216</v>
      </c>
      <c r="B79" s="46"/>
      <c r="C79" s="46">
        <v>5838.1</v>
      </c>
      <c r="D79" s="46">
        <v>-56.5</v>
      </c>
      <c r="E79" s="46">
        <v>-2.5</v>
      </c>
      <c r="F79" s="46">
        <v>-21.5</v>
      </c>
      <c r="G79" s="46">
        <v>0</v>
      </c>
      <c r="H79" s="46">
        <v>0</v>
      </c>
      <c r="I79" s="46">
        <v>0</v>
      </c>
      <c r="J79" s="46">
        <v>0</v>
      </c>
      <c r="K79" s="46">
        <v>0</v>
      </c>
      <c r="L79" s="46">
        <v>0</v>
      </c>
      <c r="M79" s="46">
        <v>0</v>
      </c>
      <c r="N79" s="46">
        <v>0</v>
      </c>
      <c r="O79" s="46">
        <v>0</v>
      </c>
      <c r="P79" s="46">
        <v>0</v>
      </c>
      <c r="Q79" s="46">
        <v>0</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0</v>
      </c>
      <c r="AK79" s="46">
        <v>0</v>
      </c>
      <c r="AL79" s="46">
        <v>0</v>
      </c>
      <c r="AM79" s="46">
        <v>0</v>
      </c>
      <c r="AN79" s="46"/>
      <c r="AO79" s="46"/>
      <c r="AP79" s="46"/>
      <c r="AQ79" s="46">
        <v>0</v>
      </c>
      <c r="AR79" s="46">
        <v>0</v>
      </c>
    </row>
    <row r="80" spans="1:44" s="3" customFormat="1" x14ac:dyDescent="0.2">
      <c r="A80" s="12" t="s">
        <v>217</v>
      </c>
      <c r="B80" s="46"/>
      <c r="C80" s="46">
        <v>5.8</v>
      </c>
      <c r="D80" s="46">
        <v>0</v>
      </c>
      <c r="E80" s="46">
        <v>0</v>
      </c>
      <c r="F80" s="46">
        <v>0</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c r="AO80" s="46"/>
      <c r="AP80" s="46"/>
      <c r="AQ80" s="46">
        <v>0</v>
      </c>
      <c r="AR80" s="46">
        <v>0</v>
      </c>
    </row>
    <row r="81" spans="1:44" s="3" customFormat="1" x14ac:dyDescent="0.2">
      <c r="A81" s="12" t="s">
        <v>331</v>
      </c>
      <c r="B81" s="46"/>
      <c r="C81" s="46">
        <v>0</v>
      </c>
      <c r="D81" s="46">
        <v>0</v>
      </c>
      <c r="E81" s="46">
        <v>0</v>
      </c>
      <c r="F81" s="46">
        <v>0</v>
      </c>
      <c r="G81" s="46">
        <v>0</v>
      </c>
      <c r="H81" s="46">
        <v>0</v>
      </c>
      <c r="I81" s="46">
        <v>0</v>
      </c>
      <c r="J81" s="46">
        <v>0</v>
      </c>
      <c r="K81" s="46">
        <v>0</v>
      </c>
      <c r="L81" s="46">
        <v>0</v>
      </c>
      <c r="M81" s="46">
        <v>0</v>
      </c>
      <c r="N81" s="46">
        <v>0</v>
      </c>
      <c r="O81" s="46">
        <v>0</v>
      </c>
      <c r="P81" s="46">
        <v>0</v>
      </c>
      <c r="Q81" s="46">
        <v>0</v>
      </c>
      <c r="R81" s="46">
        <v>0</v>
      </c>
      <c r="S81" s="46">
        <v>0</v>
      </c>
      <c r="T81" s="46">
        <v>0</v>
      </c>
      <c r="U81" s="46">
        <v>0</v>
      </c>
      <c r="V81" s="46">
        <v>0</v>
      </c>
      <c r="W81" s="46">
        <v>0</v>
      </c>
      <c r="X81" s="46">
        <v>0</v>
      </c>
      <c r="Y81" s="46">
        <v>0</v>
      </c>
      <c r="Z81" s="46">
        <v>0</v>
      </c>
      <c r="AA81" s="46">
        <v>-29.3</v>
      </c>
      <c r="AB81" s="46">
        <v>-63.900000000000006</v>
      </c>
      <c r="AC81" s="46">
        <v>-68.899999999999991</v>
      </c>
      <c r="AD81" s="46">
        <v>-46.900000000000006</v>
      </c>
      <c r="AE81" s="46">
        <v>-46.7</v>
      </c>
      <c r="AF81" s="46">
        <v>-50.899999999999991</v>
      </c>
      <c r="AG81" s="46">
        <v>-40.300000000000011</v>
      </c>
      <c r="AH81" s="46">
        <v>-40.099999999999994</v>
      </c>
      <c r="AI81" s="46">
        <v>-39.1</v>
      </c>
      <c r="AJ81" s="46">
        <v>-45.999999999999993</v>
      </c>
      <c r="AK81" s="46">
        <v>-34.600000000000009</v>
      </c>
      <c r="AL81" s="46">
        <v>-43.3</v>
      </c>
      <c r="AM81" s="46">
        <v>-43</v>
      </c>
      <c r="AN81" s="46"/>
      <c r="AO81" s="46"/>
      <c r="AP81" s="46"/>
      <c r="AQ81" s="46">
        <v>-53.4</v>
      </c>
      <c r="AR81" s="46">
        <v>-41.4</v>
      </c>
    </row>
    <row r="82" spans="1:44" s="3" customFormat="1" x14ac:dyDescent="0.2">
      <c r="A82" s="7"/>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row>
    <row r="83" spans="1:44" s="11" customFormat="1" x14ac:dyDescent="0.2">
      <c r="A83" s="2" t="s">
        <v>211</v>
      </c>
      <c r="B83" s="47"/>
      <c r="C83" s="47">
        <v>4331.0000000000009</v>
      </c>
      <c r="D83" s="47">
        <v>-51.600000000000364</v>
      </c>
      <c r="E83" s="47">
        <v>-2718.4000000000005</v>
      </c>
      <c r="F83" s="47">
        <v>21.100000000000136</v>
      </c>
      <c r="G83" s="47">
        <v>575.1</v>
      </c>
      <c r="H83" s="47">
        <v>-437.6</v>
      </c>
      <c r="I83" s="47">
        <v>-5310.8</v>
      </c>
      <c r="J83" s="47">
        <v>-50.000000000000909</v>
      </c>
      <c r="K83" s="47">
        <v>57.5</v>
      </c>
      <c r="L83" s="47">
        <v>-8638.7999999999993</v>
      </c>
      <c r="M83" s="47">
        <v>0.2999999999992724</v>
      </c>
      <c r="N83" s="47">
        <v>91.100000000000364</v>
      </c>
      <c r="O83" s="47">
        <v>180.6</v>
      </c>
      <c r="P83" s="47">
        <v>-15840.800000000001</v>
      </c>
      <c r="Q83" s="47">
        <v>171</v>
      </c>
      <c r="R83" s="47">
        <v>-230.59999999999854</v>
      </c>
      <c r="S83" s="47">
        <v>23.6</v>
      </c>
      <c r="T83" s="47">
        <v>-17263.899999999998</v>
      </c>
      <c r="U83" s="47">
        <v>-162</v>
      </c>
      <c r="V83" s="47">
        <v>-5607.3999999999978</v>
      </c>
      <c r="W83" s="47">
        <v>0</v>
      </c>
      <c r="X83" s="47">
        <v>-12320.5</v>
      </c>
      <c r="Y83" s="47">
        <v>82.799999999999272</v>
      </c>
      <c r="Z83" s="47">
        <v>4.6000000000003638</v>
      </c>
      <c r="AA83" s="47">
        <v>-29.3</v>
      </c>
      <c r="AB83" s="47">
        <v>-17441.100000000002</v>
      </c>
      <c r="AC83" s="47">
        <v>-68.899999999997817</v>
      </c>
      <c r="AD83" s="47">
        <v>-46.900000000001455</v>
      </c>
      <c r="AE83" s="47">
        <v>-46.7</v>
      </c>
      <c r="AF83" s="47">
        <v>-17950.3</v>
      </c>
      <c r="AG83" s="47">
        <v>-40.299999999999272</v>
      </c>
      <c r="AH83" s="47">
        <v>-40.100000000002183</v>
      </c>
      <c r="AI83" s="47">
        <v>-39.1</v>
      </c>
      <c r="AJ83" s="47">
        <v>-21888.400000000001</v>
      </c>
      <c r="AK83" s="47">
        <v>-34.6</v>
      </c>
      <c r="AL83" s="47">
        <v>-58.200000000000728</v>
      </c>
      <c r="AM83" s="47">
        <v>-49.1</v>
      </c>
      <c r="AN83" s="47"/>
      <c r="AO83" s="47"/>
      <c r="AP83" s="47"/>
      <c r="AQ83" s="47">
        <v>-53.4</v>
      </c>
      <c r="AR83" s="47">
        <v>-8968.8000000000011</v>
      </c>
    </row>
    <row r="84" spans="1:44" s="11" customFormat="1" x14ac:dyDescent="0.2">
      <c r="A84" s="7"/>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row>
    <row r="85" spans="1:44" s="3" customFormat="1" x14ac:dyDescent="0.2">
      <c r="A85" s="12" t="s">
        <v>162</v>
      </c>
      <c r="B85" s="46"/>
      <c r="C85" s="46">
        <v>607.79999999999995</v>
      </c>
      <c r="D85" s="46">
        <v>11101.7</v>
      </c>
      <c r="E85" s="46">
        <v>706.39999999999964</v>
      </c>
      <c r="F85" s="46">
        <v>3506.1000000000004</v>
      </c>
      <c r="G85" s="46">
        <v>15660.7</v>
      </c>
      <c r="H85" s="46">
        <v>-6895.2000000000007</v>
      </c>
      <c r="I85" s="46">
        <v>37590.400000000001</v>
      </c>
      <c r="J85" s="46">
        <v>259843.50000000003</v>
      </c>
      <c r="K85" s="46">
        <v>12829.8</v>
      </c>
      <c r="L85" s="46">
        <v>-37429</v>
      </c>
      <c r="M85" s="46">
        <v>149747.9</v>
      </c>
      <c r="N85" s="46">
        <v>50843.500000000015</v>
      </c>
      <c r="O85" s="46">
        <v>-10323.799999999999</v>
      </c>
      <c r="P85" s="46">
        <v>-41744</v>
      </c>
      <c r="Q85" s="46">
        <v>-543.09999999999854</v>
      </c>
      <c r="R85" s="46">
        <v>-33236.999999999993</v>
      </c>
      <c r="S85" s="46">
        <v>-36053.800000000003</v>
      </c>
      <c r="T85" s="46">
        <v>53355.100000000006</v>
      </c>
      <c r="U85" s="46">
        <v>8895.7999999999993</v>
      </c>
      <c r="V85" s="46">
        <v>-1244.1999999999971</v>
      </c>
      <c r="W85" s="46">
        <v>10058.799999999999</v>
      </c>
      <c r="X85" s="46">
        <v>21684.600000000002</v>
      </c>
      <c r="Y85" s="46">
        <v>12560.599999999999</v>
      </c>
      <c r="Z85" s="46">
        <v>16675.800000000003</v>
      </c>
      <c r="AA85" s="46">
        <v>-41878.5</v>
      </c>
      <c r="AB85" s="46">
        <v>-2086.1999999999971</v>
      </c>
      <c r="AC85" s="46">
        <v>-9459.2000000000044</v>
      </c>
      <c r="AD85" s="46">
        <v>-9388.5999999999985</v>
      </c>
      <c r="AE85" s="46">
        <v>102880.2</v>
      </c>
      <c r="AF85" s="46">
        <v>-69060.2</v>
      </c>
      <c r="AG85" s="46">
        <v>62463.100000000006</v>
      </c>
      <c r="AH85" s="46">
        <v>-23499</v>
      </c>
      <c r="AI85" s="46">
        <v>-443.9</v>
      </c>
      <c r="AJ85" s="46">
        <v>-17218.5</v>
      </c>
      <c r="AK85" s="46">
        <v>-2969.0999999999985</v>
      </c>
      <c r="AL85" s="46">
        <v>4776.7000000000007</v>
      </c>
      <c r="AM85" s="46">
        <v>-237114.8</v>
      </c>
      <c r="AN85" s="46"/>
      <c r="AO85" s="46"/>
      <c r="AP85" s="46"/>
      <c r="AQ85" s="46">
        <v>50754.2</v>
      </c>
      <c r="AR85" s="46">
        <v>27700.5</v>
      </c>
    </row>
    <row r="86" spans="1:44" s="3" customFormat="1" x14ac:dyDescent="0.2">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row>
    <row r="87" spans="1:44" s="11" customFormat="1" x14ac:dyDescent="0.2">
      <c r="A87" s="2" t="s">
        <v>210</v>
      </c>
      <c r="B87" s="47"/>
      <c r="C87" s="47">
        <v>37624</v>
      </c>
      <c r="D87" s="47">
        <v>-15032.3</v>
      </c>
      <c r="E87" s="47">
        <v>24953.41699999999</v>
      </c>
      <c r="F87" s="47">
        <v>16158.882999999994</v>
      </c>
      <c r="G87" s="47">
        <v>222313.4</v>
      </c>
      <c r="H87" s="47">
        <v>183579.30000000008</v>
      </c>
      <c r="I87" s="47">
        <v>-171877.50000000006</v>
      </c>
      <c r="J87" s="47">
        <v>672707.39999999991</v>
      </c>
      <c r="K87" s="47">
        <v>-1752.7999999999747</v>
      </c>
      <c r="L87" s="47">
        <v>-166882.1</v>
      </c>
      <c r="M87" s="47">
        <v>-114198.99999999991</v>
      </c>
      <c r="N87" s="47">
        <v>110847.89999999997</v>
      </c>
      <c r="O87" s="47">
        <v>-316245.80000000005</v>
      </c>
      <c r="P87" s="47">
        <v>-75657.699999999953</v>
      </c>
      <c r="Q87" s="47">
        <v>-135342.29999999993</v>
      </c>
      <c r="R87" s="47">
        <v>-84034.700000000186</v>
      </c>
      <c r="S87" s="47">
        <v>291472.09999999998</v>
      </c>
      <c r="T87" s="47">
        <v>-211499.59999999998</v>
      </c>
      <c r="U87" s="47">
        <v>-157870.79999999999</v>
      </c>
      <c r="V87" s="47">
        <v>-29369.699999999939</v>
      </c>
      <c r="W87" s="47">
        <v>109516.40000000001</v>
      </c>
      <c r="X87" s="47">
        <v>-109942.20000000001</v>
      </c>
      <c r="Y87" s="47">
        <v>-18540.499999999993</v>
      </c>
      <c r="Z87" s="47">
        <v>162113.59999999998</v>
      </c>
      <c r="AA87" s="47">
        <v>324662.40000000002</v>
      </c>
      <c r="AB87" s="47">
        <v>-71275.600000000064</v>
      </c>
      <c r="AC87" s="47">
        <v>-13468.599999999948</v>
      </c>
      <c r="AD87" s="47">
        <v>-190206.80000000005</v>
      </c>
      <c r="AE87" s="47">
        <v>220632.4</v>
      </c>
      <c r="AF87" s="47">
        <v>-300284</v>
      </c>
      <c r="AG87" s="47">
        <v>97776.5</v>
      </c>
      <c r="AH87" s="47">
        <v>-12439.100000000002</v>
      </c>
      <c r="AI87" s="47">
        <v>28062.799999999999</v>
      </c>
      <c r="AJ87" s="47">
        <v>38857</v>
      </c>
      <c r="AK87" s="47">
        <v>43215.7</v>
      </c>
      <c r="AL87" s="47">
        <v>-110644.9</v>
      </c>
      <c r="AM87" s="47">
        <v>2542599.4</v>
      </c>
      <c r="AN87" s="47"/>
      <c r="AO87" s="47"/>
      <c r="AP87" s="47"/>
      <c r="AQ87" s="47">
        <v>42739.4</v>
      </c>
      <c r="AR87" s="47">
        <v>-176762.19999999998</v>
      </c>
    </row>
    <row r="88" spans="1:44" s="3" customFormat="1" x14ac:dyDescent="0.2">
      <c r="A88" s="12"/>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row>
    <row r="89" spans="1:44" s="11" customFormat="1" x14ac:dyDescent="0.2">
      <c r="A89" s="2" t="s">
        <v>307</v>
      </c>
      <c r="B89" s="47"/>
      <c r="C89" s="47">
        <v>193356.5</v>
      </c>
      <c r="D89" s="47">
        <v>230980.5</v>
      </c>
      <c r="E89" s="47">
        <v>215948.2</v>
      </c>
      <c r="F89" s="47">
        <v>240901.617</v>
      </c>
      <c r="G89" s="47">
        <v>257060.5</v>
      </c>
      <c r="H89" s="47">
        <v>479373.9</v>
      </c>
      <c r="I89" s="47">
        <v>662953.20000000007</v>
      </c>
      <c r="J89" s="47">
        <v>491075.7</v>
      </c>
      <c r="K89" s="47">
        <v>1163783.0999999999</v>
      </c>
      <c r="L89" s="47">
        <v>1162030.2999999998</v>
      </c>
      <c r="M89" s="47">
        <v>995148.19999999984</v>
      </c>
      <c r="N89" s="47">
        <v>880949.2</v>
      </c>
      <c r="O89" s="47">
        <v>991797.09999999986</v>
      </c>
      <c r="P89" s="47">
        <v>675551.29999999981</v>
      </c>
      <c r="Q89" s="47">
        <v>599893.59999999986</v>
      </c>
      <c r="R89" s="47">
        <v>464551.29999999993</v>
      </c>
      <c r="S89" s="47">
        <v>380516.59999999974</v>
      </c>
      <c r="T89" s="47">
        <v>671988.69999999972</v>
      </c>
      <c r="U89" s="47">
        <v>460489.09999999974</v>
      </c>
      <c r="V89" s="47">
        <v>302618.29999999976</v>
      </c>
      <c r="W89" s="47">
        <v>273248.59999999998</v>
      </c>
      <c r="X89" s="47">
        <v>382765</v>
      </c>
      <c r="Y89" s="47">
        <v>272822.8</v>
      </c>
      <c r="Z89" s="47">
        <v>254282.3</v>
      </c>
      <c r="AA89" s="47">
        <v>416395.9</v>
      </c>
      <c r="AB89" s="47">
        <v>741058.3</v>
      </c>
      <c r="AC89" s="47">
        <v>669782.69999999995</v>
      </c>
      <c r="AD89" s="47">
        <v>656314.1</v>
      </c>
      <c r="AE89" s="47">
        <v>466107.3</v>
      </c>
      <c r="AF89" s="47">
        <v>686738.3</v>
      </c>
      <c r="AG89" s="47">
        <v>386455.7</v>
      </c>
      <c r="AH89" s="47">
        <v>484232.2</v>
      </c>
      <c r="AI89" s="47">
        <v>471793.1</v>
      </c>
      <c r="AJ89" s="47">
        <v>499855.9</v>
      </c>
      <c r="AK89" s="47">
        <v>538712.9</v>
      </c>
      <c r="AL89" s="47">
        <v>581928.6</v>
      </c>
      <c r="AM89" s="47">
        <v>471283.7</v>
      </c>
      <c r="AN89" s="47"/>
      <c r="AO89" s="47"/>
      <c r="AP89" s="47"/>
      <c r="AQ89" s="47">
        <v>451535</v>
      </c>
      <c r="AR89" s="47">
        <v>494274.4</v>
      </c>
    </row>
    <row r="90" spans="1:44" s="11" customFormat="1" x14ac:dyDescent="0.2">
      <c r="A90" s="2" t="s">
        <v>163</v>
      </c>
      <c r="B90" s="47"/>
      <c r="C90" s="47">
        <v>230980.5</v>
      </c>
      <c r="D90" s="47">
        <v>215948.2</v>
      </c>
      <c r="E90" s="47">
        <v>240901.617</v>
      </c>
      <c r="F90" s="47">
        <v>257060.5</v>
      </c>
      <c r="G90" s="47">
        <v>479373.9</v>
      </c>
      <c r="H90" s="47">
        <v>662953.20000000007</v>
      </c>
      <c r="I90" s="47">
        <v>491075.7</v>
      </c>
      <c r="J90" s="47">
        <v>1163783.0999999999</v>
      </c>
      <c r="K90" s="47">
        <v>1162030.2999999998</v>
      </c>
      <c r="L90" s="47">
        <v>995148.19999999984</v>
      </c>
      <c r="M90" s="47">
        <v>880949.2</v>
      </c>
      <c r="N90" s="47">
        <v>991797.09999999986</v>
      </c>
      <c r="O90" s="47">
        <v>675551.29999999981</v>
      </c>
      <c r="P90" s="47">
        <v>599893.59999999986</v>
      </c>
      <c r="Q90" s="47">
        <v>464551.29999999993</v>
      </c>
      <c r="R90" s="47">
        <v>380516.59999999974</v>
      </c>
      <c r="S90" s="47">
        <v>671988.69999999972</v>
      </c>
      <c r="T90" s="47">
        <v>460489.09999999974</v>
      </c>
      <c r="U90" s="47">
        <v>302618.29999999976</v>
      </c>
      <c r="V90" s="47">
        <v>273248.5999999998</v>
      </c>
      <c r="W90" s="47">
        <v>382765</v>
      </c>
      <c r="X90" s="47">
        <v>272822.8</v>
      </c>
      <c r="Y90" s="47">
        <v>254282.3</v>
      </c>
      <c r="Z90" s="47">
        <v>416395.89999999997</v>
      </c>
      <c r="AA90" s="47">
        <v>741058.3</v>
      </c>
      <c r="AB90" s="47">
        <v>669782.69999999995</v>
      </c>
      <c r="AC90" s="47">
        <v>656314.1</v>
      </c>
      <c r="AD90" s="47">
        <v>466107.3</v>
      </c>
      <c r="AE90" s="47">
        <v>686739.7</v>
      </c>
      <c r="AF90" s="47">
        <v>386455.7</v>
      </c>
      <c r="AG90" s="47">
        <v>484232.2</v>
      </c>
      <c r="AH90" s="47">
        <v>471793.1</v>
      </c>
      <c r="AI90" s="47">
        <v>499855.9</v>
      </c>
      <c r="AJ90" s="47">
        <v>538712.9</v>
      </c>
      <c r="AK90" s="47">
        <v>581928.6</v>
      </c>
      <c r="AL90" s="47">
        <v>471283.7</v>
      </c>
      <c r="AM90" s="47">
        <v>3013883.1</v>
      </c>
      <c r="AN90" s="47"/>
      <c r="AO90" s="47"/>
      <c r="AP90" s="47"/>
      <c r="AQ90" s="47">
        <v>494274.4</v>
      </c>
      <c r="AR90" s="47">
        <v>317512.2</v>
      </c>
    </row>
    <row r="91" spans="1:44" s="3" customFormat="1" x14ac:dyDescent="0.2">
      <c r="A91" s="7"/>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row>
    <row r="92" spans="1:44" s="3" customFormat="1" x14ac:dyDescent="0.2">
      <c r="A92" s="12" t="s">
        <v>164</v>
      </c>
      <c r="B92" s="46"/>
      <c r="C92" s="46">
        <v>2194.8000000000002</v>
      </c>
      <c r="D92" s="46">
        <v>2754.8</v>
      </c>
      <c r="E92" s="46">
        <v>2820</v>
      </c>
      <c r="F92" s="46">
        <v>3244.5</v>
      </c>
      <c r="G92" s="46">
        <v>2528.3000000000002</v>
      </c>
      <c r="H92" s="46">
        <v>3230</v>
      </c>
      <c r="I92" s="46">
        <v>2866.3</v>
      </c>
      <c r="J92" s="46">
        <v>5839.6999999999989</v>
      </c>
      <c r="K92" s="46">
        <v>6112.2</v>
      </c>
      <c r="L92" s="46">
        <v>5567.8</v>
      </c>
      <c r="M92" s="46">
        <v>5376.5999999999985</v>
      </c>
      <c r="N92" s="46">
        <v>7382.7000000000007</v>
      </c>
      <c r="O92" s="46">
        <v>3453.4</v>
      </c>
      <c r="P92" s="46">
        <v>9682.1</v>
      </c>
      <c r="Q92" s="46">
        <v>4578.7999999999993</v>
      </c>
      <c r="R92" s="46">
        <v>5782.7000000000007</v>
      </c>
      <c r="S92" s="46">
        <v>3453.4</v>
      </c>
      <c r="T92" s="46">
        <v>3095.9999999999995</v>
      </c>
      <c r="U92" s="46">
        <v>4013.3000000000011</v>
      </c>
      <c r="V92" s="46">
        <v>3911.5</v>
      </c>
      <c r="W92" s="46">
        <v>5259.4</v>
      </c>
      <c r="X92" s="46">
        <v>5479.5</v>
      </c>
      <c r="Y92" s="46">
        <v>5783.1</v>
      </c>
      <c r="Z92" s="46">
        <v>2122.7000000000007</v>
      </c>
      <c r="AA92" s="46">
        <v>4327.7</v>
      </c>
      <c r="AB92" s="46">
        <v>1927.6999999999998</v>
      </c>
      <c r="AC92" s="46">
        <v>561.30000000000018</v>
      </c>
      <c r="AD92" s="46">
        <v>9263.5999999999985</v>
      </c>
      <c r="AE92" s="46">
        <v>2108.8000000000002</v>
      </c>
      <c r="AF92" s="46">
        <v>4471.3999999999996</v>
      </c>
      <c r="AG92" s="46">
        <v>3779.2</v>
      </c>
      <c r="AH92" s="46">
        <v>2772.8000000000011</v>
      </c>
      <c r="AI92" s="46">
        <v>1637.1</v>
      </c>
      <c r="AJ92" s="46">
        <v>3797.7999999999997</v>
      </c>
      <c r="AK92" s="46">
        <v>5901.1</v>
      </c>
      <c r="AL92" s="46">
        <v>6441.9000000000015</v>
      </c>
      <c r="AM92" s="46">
        <v>12925.5</v>
      </c>
      <c r="AN92" s="46"/>
      <c r="AO92" s="46"/>
      <c r="AP92" s="46"/>
      <c r="AQ92" s="46">
        <v>14613.2</v>
      </c>
      <c r="AR92" s="46">
        <v>8919.8999999999978</v>
      </c>
    </row>
    <row r="93" spans="1:44" s="11" customFormat="1" x14ac:dyDescent="0.2">
      <c r="A93" s="12" t="s">
        <v>165</v>
      </c>
      <c r="B93" s="46"/>
      <c r="C93" s="46">
        <v>-0.3</v>
      </c>
      <c r="D93" s="46">
        <v>-0.39999999999999997</v>
      </c>
      <c r="E93" s="46">
        <v>-0.90000000000000013</v>
      </c>
      <c r="F93" s="46">
        <v>-3.1</v>
      </c>
      <c r="G93" s="46">
        <v>-62.2</v>
      </c>
      <c r="H93" s="46">
        <v>-295.10000000000002</v>
      </c>
      <c r="I93" s="46">
        <v>-149.30000000000001</v>
      </c>
      <c r="J93" s="46">
        <v>-24.799999999999955</v>
      </c>
      <c r="K93" s="46">
        <v>-0.9</v>
      </c>
      <c r="L93" s="46">
        <v>-73.5</v>
      </c>
      <c r="M93" s="46">
        <v>150.80000000000001</v>
      </c>
      <c r="N93" s="46">
        <v>-199.3</v>
      </c>
      <c r="O93" s="46">
        <v>-6</v>
      </c>
      <c r="P93" s="46">
        <v>-3.5999999999999996</v>
      </c>
      <c r="Q93" s="46">
        <v>0</v>
      </c>
      <c r="R93" s="46">
        <v>-106.4</v>
      </c>
      <c r="S93" s="46">
        <v>-266</v>
      </c>
      <c r="T93" s="46">
        <v>-270</v>
      </c>
      <c r="U93" s="46">
        <v>-133</v>
      </c>
      <c r="V93" s="46">
        <v>-163.29999999999995</v>
      </c>
      <c r="W93" s="46">
        <v>-86.7</v>
      </c>
      <c r="X93" s="46">
        <v>-67.100000000000009</v>
      </c>
      <c r="Y93" s="46">
        <v>-109</v>
      </c>
      <c r="Z93" s="46">
        <v>-179.7</v>
      </c>
      <c r="AA93" s="46">
        <v>-534.70000000000005</v>
      </c>
      <c r="AB93" s="46">
        <v>-661.2</v>
      </c>
      <c r="AC93" s="46">
        <v>-809.19999999999982</v>
      </c>
      <c r="AD93" s="46">
        <v>-899.30000000000018</v>
      </c>
      <c r="AE93" s="46">
        <v>-653.1</v>
      </c>
      <c r="AF93" s="46">
        <v>-478.30000000000007</v>
      </c>
      <c r="AG93" s="46">
        <v>-379.5</v>
      </c>
      <c r="AH93" s="46">
        <v>-431.5</v>
      </c>
      <c r="AI93" s="46">
        <v>-318.89999999999998</v>
      </c>
      <c r="AJ93" s="46">
        <v>-287.7</v>
      </c>
      <c r="AK93" s="46">
        <v>-184.5</v>
      </c>
      <c r="AL93" s="46">
        <v>-265.10000000000002</v>
      </c>
      <c r="AM93" s="46">
        <v>956.4</v>
      </c>
      <c r="AN93" s="46"/>
      <c r="AO93" s="46"/>
      <c r="AP93" s="46"/>
      <c r="AQ93" s="46">
        <v>155</v>
      </c>
      <c r="AR93" s="46">
        <v>494</v>
      </c>
    </row>
    <row r="94" spans="1:44" s="3" customFormat="1" x14ac:dyDescent="0.2">
      <c r="A94" s="7"/>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row>
    <row r="95" spans="1:44" s="3" customFormat="1" x14ac:dyDescent="0.2">
      <c r="A95" s="7"/>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row>
    <row r="96" spans="1:44" s="3" customFormat="1" x14ac:dyDescent="0.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s="3" customFormat="1" x14ac:dyDescent="0.2">
      <c r="A97" s="11"/>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s="3" customFormat="1" x14ac:dyDescent="0.2">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s="3" customFormat="1" x14ac:dyDescent="0.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29" s="3" customFormat="1" x14ac:dyDescent="0.2">
      <c r="A100" s="11"/>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29" s="3" customFormat="1" x14ac:dyDescent="0.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29" s="3" customFormat="1" x14ac:dyDescent="0.2">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29" s="3" customFormat="1" x14ac:dyDescent="0.2">
      <c r="A103" s="1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29" s="3" customFormat="1" x14ac:dyDescent="0.2">
      <c r="A104" s="1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29" s="3" customFormat="1" x14ac:dyDescent="0.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29" s="3" customFormat="1" x14ac:dyDescent="0.2">
      <c r="A106" s="11"/>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29" s="3" customFormat="1" x14ac:dyDescent="0.2">
      <c r="A107" s="1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29" s="3" customFormat="1" x14ac:dyDescent="0.2">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29" s="3" customFormat="1" x14ac:dyDescent="0.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29"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29"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29" s="3" customForma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x14ac:dyDescent="0.2">
      <c r="A138" s="3"/>
    </row>
    <row r="139" spans="1:29" x14ac:dyDescent="0.2">
      <c r="A139" s="3"/>
    </row>
    <row r="140" spans="1:29" x14ac:dyDescent="0.2">
      <c r="A140" s="3"/>
    </row>
    <row r="141" spans="1:29" x14ac:dyDescent="0.2">
      <c r="A141" s="3"/>
    </row>
    <row r="142" spans="1:29" x14ac:dyDescent="0.2">
      <c r="A142" s="3"/>
    </row>
    <row r="143" spans="1:29" x14ac:dyDescent="0.2">
      <c r="A143" s="3"/>
    </row>
    <row r="144" spans="1:29" x14ac:dyDescent="0.2">
      <c r="A144" s="3"/>
    </row>
    <row r="145" spans="1:1" x14ac:dyDescent="0.2">
      <c r="A145" s="3"/>
    </row>
    <row r="146" spans="1:1" x14ac:dyDescent="0.2">
      <c r="A146" s="3"/>
    </row>
    <row r="147" spans="1:1" x14ac:dyDescent="0.2">
      <c r="A147" s="3"/>
    </row>
    <row r="148" spans="1:1" x14ac:dyDescent="0.2">
      <c r="A148" s="3"/>
    </row>
    <row r="149" spans="1:1" x14ac:dyDescent="0.2">
      <c r="A149" s="3"/>
    </row>
    <row r="150" spans="1:1" x14ac:dyDescent="0.2">
      <c r="A150" s="3"/>
    </row>
    <row r="151" spans="1:1" x14ac:dyDescent="0.2">
      <c r="A151" s="3"/>
    </row>
    <row r="152" spans="1:1" x14ac:dyDescent="0.2">
      <c r="A152" s="3"/>
    </row>
    <row r="153" spans="1:1" x14ac:dyDescent="0.2">
      <c r="A153" s="3"/>
    </row>
    <row r="154" spans="1:1" x14ac:dyDescent="0.2">
      <c r="A154" s="3"/>
    </row>
    <row r="155" spans="1:1" x14ac:dyDescent="0.2">
      <c r="A155" s="3"/>
    </row>
    <row r="156" spans="1:1" x14ac:dyDescent="0.2">
      <c r="A156" s="3"/>
    </row>
    <row r="157" spans="1:1" x14ac:dyDescent="0.2">
      <c r="A157" s="3"/>
    </row>
    <row r="158" spans="1:1" x14ac:dyDescent="0.2">
      <c r="A158" s="3"/>
    </row>
    <row r="159" spans="1:1" x14ac:dyDescent="0.2">
      <c r="A159" s="3"/>
    </row>
    <row r="160" spans="1:1" x14ac:dyDescent="0.2">
      <c r="A160" s="3"/>
    </row>
    <row r="161" spans="1:1" x14ac:dyDescent="0.2">
      <c r="A161" s="3"/>
    </row>
    <row r="162" spans="1:1" x14ac:dyDescent="0.2">
      <c r="A162" s="3"/>
    </row>
    <row r="163" spans="1: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sheetData>
  <hyperlinks>
    <hyperlink ref="A2" location="Contents!A1" display="Back to contents" xr:uid="{00000000-0004-0000-06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R166"/>
  <sheetViews>
    <sheetView zoomScaleNormal="100" workbookViewId="0">
      <pane xSplit="1" ySplit="3" topLeftCell="AN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9" width="13.85546875" style="32" bestFit="1" customWidth="1"/>
    <col min="10" max="14" width="15.5703125" style="32" bestFit="1" customWidth="1"/>
    <col min="15" max="17" width="14.5703125" style="32" bestFit="1" customWidth="1"/>
    <col min="18" max="18" width="15.5703125" style="32" customWidth="1"/>
    <col min="19" max="19" width="15.140625" style="32" customWidth="1"/>
    <col min="20" max="20" width="14.85546875" style="32" customWidth="1"/>
    <col min="21" max="21" width="14.7109375" style="32" customWidth="1"/>
    <col min="22" max="22" width="15.42578125" style="32" customWidth="1"/>
    <col min="23" max="25" width="14.5703125" style="32" customWidth="1"/>
    <col min="26" max="29" width="15.42578125" style="32" customWidth="1"/>
    <col min="30" max="32" width="14.140625" style="1" bestFit="1" customWidth="1"/>
    <col min="33" max="38" width="14.5703125" style="1" bestFit="1" customWidth="1"/>
    <col min="39" max="40" width="15.42578125" style="1" bestFit="1" customWidth="1"/>
    <col min="41" max="41" width="14.5703125" style="1" bestFit="1" customWidth="1"/>
    <col min="42" max="44" width="15.42578125" style="1" bestFit="1" customWidth="1"/>
    <col min="45" max="16384" width="9.140625" style="1"/>
  </cols>
  <sheetData>
    <row r="1" spans="1:44" x14ac:dyDescent="0.2">
      <c r="A1" s="4" t="s">
        <v>145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4"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4" x14ac:dyDescent="0.2">
      <c r="A3" s="6" t="s">
        <v>58</v>
      </c>
      <c r="B3" s="33" t="s">
        <v>22</v>
      </c>
      <c r="C3" s="33" t="s">
        <v>136</v>
      </c>
      <c r="D3" s="33" t="s">
        <v>181</v>
      </c>
      <c r="E3" s="33" t="s">
        <v>137</v>
      </c>
      <c r="F3" s="33" t="s">
        <v>23</v>
      </c>
      <c r="G3" s="33" t="s">
        <v>138</v>
      </c>
      <c r="H3" s="33" t="s">
        <v>180</v>
      </c>
      <c r="I3" s="33" t="s">
        <v>139</v>
      </c>
      <c r="J3" s="33" t="s">
        <v>24</v>
      </c>
      <c r="K3" s="33" t="s">
        <v>140</v>
      </c>
      <c r="L3" s="33" t="s">
        <v>179</v>
      </c>
      <c r="M3" s="33" t="s">
        <v>141</v>
      </c>
      <c r="N3" s="33" t="s">
        <v>25</v>
      </c>
      <c r="O3" s="33" t="s">
        <v>142</v>
      </c>
      <c r="P3" s="33" t="s">
        <v>178</v>
      </c>
      <c r="Q3" s="33" t="s">
        <v>143</v>
      </c>
      <c r="R3" s="33" t="s">
        <v>26</v>
      </c>
      <c r="S3" s="33" t="s">
        <v>144</v>
      </c>
      <c r="T3" s="33" t="s">
        <v>177</v>
      </c>
      <c r="U3" s="33" t="s">
        <v>190</v>
      </c>
      <c r="V3" s="33" t="s">
        <v>288</v>
      </c>
      <c r="W3" s="33" t="s">
        <v>297</v>
      </c>
      <c r="X3" s="33" t="s">
        <v>302</v>
      </c>
      <c r="Y3" s="33" t="s">
        <v>305</v>
      </c>
      <c r="Z3" s="33" t="s">
        <v>309</v>
      </c>
      <c r="AA3" s="33" t="s">
        <v>319</v>
      </c>
      <c r="AB3" s="33" t="s">
        <v>320</v>
      </c>
      <c r="AC3" s="33" t="s">
        <v>351</v>
      </c>
      <c r="AD3" s="33" t="s">
        <v>354</v>
      </c>
      <c r="AE3" s="33" t="s">
        <v>361</v>
      </c>
      <c r="AF3" s="33" t="s">
        <v>364</v>
      </c>
      <c r="AG3" s="33" t="s">
        <v>366</v>
      </c>
      <c r="AH3" s="33" t="s">
        <v>394</v>
      </c>
      <c r="AI3" s="33" t="s">
        <v>399</v>
      </c>
      <c r="AJ3" s="33" t="s">
        <v>404</v>
      </c>
      <c r="AK3" s="33" t="s">
        <v>408</v>
      </c>
      <c r="AL3" s="33" t="s">
        <v>411</v>
      </c>
      <c r="AM3" s="33" t="s">
        <v>424</v>
      </c>
      <c r="AN3" s="33" t="s">
        <v>425</v>
      </c>
      <c r="AO3" s="33" t="s">
        <v>426</v>
      </c>
      <c r="AP3" s="33" t="s">
        <v>428</v>
      </c>
      <c r="AQ3" s="33" t="s">
        <v>433</v>
      </c>
      <c r="AR3" s="33" t="s">
        <v>435</v>
      </c>
    </row>
    <row r="4" spans="1:44" s="3" customFormat="1" x14ac:dyDescent="0.2">
      <c r="A4" s="11" t="s">
        <v>146</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row>
    <row r="5" spans="1:44" s="3" customFormat="1" x14ac:dyDescent="0.2">
      <c r="A5" s="3" t="s">
        <v>63</v>
      </c>
      <c r="B5" s="46">
        <v>10654.2</v>
      </c>
      <c r="C5" s="46">
        <v>3273.8</v>
      </c>
      <c r="D5" s="46">
        <v>7429.1</v>
      </c>
      <c r="E5" s="46">
        <v>11019.6</v>
      </c>
      <c r="F5" s="46">
        <v>14623.9</v>
      </c>
      <c r="G5" s="46">
        <v>3955.9</v>
      </c>
      <c r="H5" s="46">
        <v>8342.7000000000007</v>
      </c>
      <c r="I5" s="46">
        <v>13422.9</v>
      </c>
      <c r="J5" s="46">
        <v>20028.099999999999</v>
      </c>
      <c r="K5" s="46">
        <v>9006.6</v>
      </c>
      <c r="L5" s="46">
        <v>16521.2</v>
      </c>
      <c r="M5" s="46">
        <v>25201.7</v>
      </c>
      <c r="N5" s="46">
        <v>34719.300000000003</v>
      </c>
      <c r="O5" s="46">
        <v>8663.5</v>
      </c>
      <c r="P5" s="46">
        <v>16618.2</v>
      </c>
      <c r="Q5" s="46">
        <v>24422.2</v>
      </c>
      <c r="R5" s="46">
        <v>31307.8</v>
      </c>
      <c r="S5" s="46">
        <v>6188.2</v>
      </c>
      <c r="T5" s="46">
        <v>12794.8</v>
      </c>
      <c r="U5" s="46">
        <v>19145.8</v>
      </c>
      <c r="V5" s="46">
        <v>25107.1</v>
      </c>
      <c r="W5" s="46">
        <v>5486.5</v>
      </c>
      <c r="X5" s="46">
        <v>11290.4</v>
      </c>
      <c r="Y5" s="46">
        <v>17604.2</v>
      </c>
      <c r="Z5" s="46">
        <v>24372.5</v>
      </c>
      <c r="AA5" s="46">
        <v>3892.7</v>
      </c>
      <c r="AB5" s="46">
        <v>11202.4</v>
      </c>
      <c r="AC5" s="46">
        <v>17982.7</v>
      </c>
      <c r="AD5" s="46">
        <v>25179.4</v>
      </c>
      <c r="AE5" s="46">
        <v>7439.2</v>
      </c>
      <c r="AF5" s="46">
        <v>15928.2</v>
      </c>
      <c r="AG5" s="46">
        <v>22962.6</v>
      </c>
      <c r="AH5" s="46">
        <v>31840.1</v>
      </c>
      <c r="AI5" s="46">
        <v>8490.9</v>
      </c>
      <c r="AJ5" s="46">
        <v>17248.2</v>
      </c>
      <c r="AK5" s="46">
        <v>25665.8</v>
      </c>
      <c r="AL5" s="46">
        <v>34981.699999999997</v>
      </c>
      <c r="AM5" s="46">
        <v>10014.9</v>
      </c>
      <c r="AN5" s="46">
        <v>20320.3</v>
      </c>
      <c r="AO5" s="46"/>
      <c r="AP5" s="46">
        <v>45310.6</v>
      </c>
      <c r="AQ5" s="46">
        <v>17832.900000000001</v>
      </c>
      <c r="AR5" s="46">
        <v>32946.199999999997</v>
      </c>
    </row>
    <row r="6" spans="1:44"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row>
    <row r="7" spans="1:44" s="11" customFormat="1" x14ac:dyDescent="0.2">
      <c r="A7" s="2" t="s">
        <v>147</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row>
    <row r="8" spans="1:44" s="3" customFormat="1" x14ac:dyDescent="0.2">
      <c r="A8" s="12" t="s">
        <v>148</v>
      </c>
      <c r="B8" s="46">
        <v>1535.5</v>
      </c>
      <c r="C8" s="46">
        <v>390.9</v>
      </c>
      <c r="D8" s="46">
        <v>779.4</v>
      </c>
      <c r="E8" s="46">
        <v>1181.9000000000001</v>
      </c>
      <c r="F8" s="46">
        <v>1569.5</v>
      </c>
      <c r="G8" s="46">
        <v>402</v>
      </c>
      <c r="H8" s="46">
        <v>790</v>
      </c>
      <c r="I8" s="46">
        <v>1185.8</v>
      </c>
      <c r="J8" s="46">
        <v>1588</v>
      </c>
      <c r="K8" s="46">
        <v>404</v>
      </c>
      <c r="L8" s="46">
        <v>836.6</v>
      </c>
      <c r="M8" s="46">
        <v>1296.9000000000001</v>
      </c>
      <c r="N8" s="46">
        <v>1799.7</v>
      </c>
      <c r="O8" s="46">
        <v>503.2</v>
      </c>
      <c r="P8" s="46">
        <v>1018.7</v>
      </c>
      <c r="Q8" s="46">
        <v>1613.9</v>
      </c>
      <c r="R8" s="46">
        <v>2294.3000000000002</v>
      </c>
      <c r="S8" s="46">
        <v>714.4</v>
      </c>
      <c r="T8" s="46">
        <v>1439.7</v>
      </c>
      <c r="U8" s="46">
        <v>2184.8000000000002</v>
      </c>
      <c r="V8" s="46">
        <v>2952.5</v>
      </c>
      <c r="W8" s="46">
        <v>839.9</v>
      </c>
      <c r="X8" s="46">
        <v>1674.2</v>
      </c>
      <c r="Y8" s="46">
        <v>2498.5</v>
      </c>
      <c r="Z8" s="46">
        <v>3339.5</v>
      </c>
      <c r="AA8" s="46">
        <v>872.8</v>
      </c>
      <c r="AB8" s="46">
        <v>1759.1</v>
      </c>
      <c r="AC8" s="46">
        <v>2607.1</v>
      </c>
      <c r="AD8" s="46">
        <v>3547.3</v>
      </c>
      <c r="AE8" s="46">
        <v>795.7</v>
      </c>
      <c r="AF8" s="46">
        <v>1616.8</v>
      </c>
      <c r="AG8" s="46">
        <v>2469.6</v>
      </c>
      <c r="AH8" s="46">
        <v>3348.8</v>
      </c>
      <c r="AI8" s="46">
        <v>891.3</v>
      </c>
      <c r="AJ8" s="46">
        <v>1803.5</v>
      </c>
      <c r="AK8" s="46">
        <v>2722.9</v>
      </c>
      <c r="AL8" s="46">
        <v>3689.5</v>
      </c>
      <c r="AM8" s="46">
        <v>1037.8</v>
      </c>
      <c r="AN8" s="46">
        <v>2114.5</v>
      </c>
      <c r="AO8" s="46"/>
      <c r="AP8" s="46">
        <v>4360.3999999999996</v>
      </c>
      <c r="AQ8" s="46">
        <v>1236.8</v>
      </c>
      <c r="AR8" s="46">
        <v>2466.1</v>
      </c>
    </row>
    <row r="9" spans="1:44" s="3" customFormat="1" x14ac:dyDescent="0.2">
      <c r="A9" s="12" t="s">
        <v>149</v>
      </c>
      <c r="B9" s="46">
        <v>0</v>
      </c>
      <c r="C9" s="46">
        <v>0</v>
      </c>
      <c r="D9" s="46">
        <v>0</v>
      </c>
      <c r="E9" s="46">
        <v>0</v>
      </c>
      <c r="F9" s="46">
        <v>0</v>
      </c>
      <c r="G9" s="46">
        <v>0</v>
      </c>
      <c r="H9" s="46">
        <v>0</v>
      </c>
      <c r="I9" s="46">
        <v>0</v>
      </c>
      <c r="J9" s="46">
        <v>0</v>
      </c>
      <c r="K9" s="46">
        <v>936.5</v>
      </c>
      <c r="L9" s="46">
        <v>891.1</v>
      </c>
      <c r="M9" s="46">
        <v>611.79999999999995</v>
      </c>
      <c r="N9" s="46">
        <v>395.8</v>
      </c>
      <c r="O9" s="46">
        <v>-208</v>
      </c>
      <c r="P9" s="46">
        <v>-236.6</v>
      </c>
      <c r="Q9" s="46">
        <v>-206.2</v>
      </c>
      <c r="R9" s="46">
        <v>-12.5</v>
      </c>
      <c r="S9" s="46">
        <v>-111.6</v>
      </c>
      <c r="T9" s="46">
        <v>-130.6</v>
      </c>
      <c r="U9" s="46">
        <v>329.7</v>
      </c>
      <c r="V9" s="46">
        <v>150.6</v>
      </c>
      <c r="W9" s="46">
        <v>-160.80000000000001</v>
      </c>
      <c r="X9" s="46">
        <v>-309</v>
      </c>
      <c r="Y9" s="46">
        <v>-284.7</v>
      </c>
      <c r="Z9" s="46">
        <v>-94.2</v>
      </c>
      <c r="AA9" s="46">
        <v>-109.9</v>
      </c>
      <c r="AB9" s="46">
        <v>-219.8</v>
      </c>
      <c r="AC9" s="46">
        <v>-328.6</v>
      </c>
      <c r="AD9" s="46">
        <v>-439.7</v>
      </c>
      <c r="AE9" s="46">
        <v>0</v>
      </c>
      <c r="AF9" s="46">
        <v>0</v>
      </c>
      <c r="AG9" s="46">
        <v>0</v>
      </c>
      <c r="AH9" s="46">
        <v>0</v>
      </c>
      <c r="AI9" s="46">
        <v>0</v>
      </c>
      <c r="AJ9" s="46">
        <v>0</v>
      </c>
      <c r="AK9" s="46">
        <v>0</v>
      </c>
      <c r="AL9" s="46">
        <v>0</v>
      </c>
      <c r="AM9" s="46">
        <v>0</v>
      </c>
      <c r="AN9" s="46">
        <v>0</v>
      </c>
      <c r="AO9" s="46"/>
      <c r="AP9" s="46">
        <v>0</v>
      </c>
      <c r="AQ9" s="46">
        <v>0</v>
      </c>
      <c r="AR9" s="46">
        <v>0</v>
      </c>
    </row>
    <row r="10" spans="1:44" s="3" customFormat="1" x14ac:dyDescent="0.2">
      <c r="A10" s="12" t="s">
        <v>196</v>
      </c>
      <c r="B10" s="46">
        <v>0</v>
      </c>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c r="AP10" s="46">
        <v>0</v>
      </c>
      <c r="AQ10" s="46">
        <v>0</v>
      </c>
      <c r="AR10" s="46">
        <v>0</v>
      </c>
    </row>
    <row r="11" spans="1:44" s="3" customFormat="1" x14ac:dyDescent="0.2">
      <c r="A11" s="12" t="s">
        <v>333</v>
      </c>
      <c r="B11" s="46">
        <v>-491.5</v>
      </c>
      <c r="C11" s="46">
        <v>-178.4</v>
      </c>
      <c r="D11" s="46">
        <v>-135.80000000000001</v>
      </c>
      <c r="E11" s="46">
        <v>-128.6</v>
      </c>
      <c r="F11" s="46">
        <v>-107.9</v>
      </c>
      <c r="G11" s="46">
        <v>398</v>
      </c>
      <c r="H11" s="46">
        <v>225.5</v>
      </c>
      <c r="I11" s="46">
        <v>266.89999999999998</v>
      </c>
      <c r="J11" s="46">
        <v>369.4</v>
      </c>
      <c r="K11" s="46">
        <v>-119.7</v>
      </c>
      <c r="L11" s="46">
        <v>-279.2</v>
      </c>
      <c r="M11" s="46">
        <v>-368.3</v>
      </c>
      <c r="N11" s="46">
        <v>58.3</v>
      </c>
      <c r="O11" s="46">
        <v>0</v>
      </c>
      <c r="P11" s="46">
        <v>0.3</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v>245</v>
      </c>
      <c r="AO11" s="46"/>
      <c r="AP11" s="46">
        <v>-922.7</v>
      </c>
      <c r="AQ11" s="46">
        <v>-177.1</v>
      </c>
      <c r="AR11" s="46">
        <v>-730.7</v>
      </c>
    </row>
    <row r="12" spans="1:44" s="3" customFormat="1" x14ac:dyDescent="0.2">
      <c r="A12" s="12" t="s">
        <v>150</v>
      </c>
      <c r="B12" s="46">
        <v>0</v>
      </c>
      <c r="C12" s="46">
        <v>177.9</v>
      </c>
      <c r="D12" s="46">
        <v>-34.4</v>
      </c>
      <c r="E12" s="46">
        <v>-12</v>
      </c>
      <c r="F12" s="46">
        <v>0</v>
      </c>
      <c r="G12" s="46">
        <v>-134.4</v>
      </c>
      <c r="H12" s="46">
        <v>-565.9</v>
      </c>
      <c r="I12" s="46">
        <v>-1402.4</v>
      </c>
      <c r="J12" s="46">
        <v>0</v>
      </c>
      <c r="K12" s="46">
        <v>387</v>
      </c>
      <c r="L12" s="46">
        <v>-4.8</v>
      </c>
      <c r="M12" s="46">
        <v>56.9</v>
      </c>
      <c r="N12" s="46">
        <v>0</v>
      </c>
      <c r="O12" s="46">
        <v>-18.8</v>
      </c>
      <c r="P12" s="46">
        <v>-285</v>
      </c>
      <c r="Q12" s="46">
        <v>4</v>
      </c>
      <c r="R12" s="46">
        <v>0</v>
      </c>
      <c r="S12" s="46">
        <v>343.4</v>
      </c>
      <c r="T12" s="46">
        <v>1066</v>
      </c>
      <c r="U12" s="46">
        <v>1.1000000000000001</v>
      </c>
      <c r="V12" s="46">
        <v>-407.3</v>
      </c>
      <c r="W12" s="46">
        <v>407.8</v>
      </c>
      <c r="X12" s="46">
        <v>511.4</v>
      </c>
      <c r="Y12" s="46">
        <v>909.2</v>
      </c>
      <c r="Z12" s="46">
        <v>-517.9</v>
      </c>
      <c r="AA12" s="46">
        <v>511.6</v>
      </c>
      <c r="AB12" s="46">
        <v>394.7</v>
      </c>
      <c r="AC12" s="46">
        <v>-889.7</v>
      </c>
      <c r="AD12" s="46">
        <v>888.4</v>
      </c>
      <c r="AE12" s="46">
        <v>1137.8</v>
      </c>
      <c r="AF12" s="46">
        <v>1232.5</v>
      </c>
      <c r="AG12" s="46">
        <v>-1044</v>
      </c>
      <c r="AH12" s="46">
        <v>175.2</v>
      </c>
      <c r="AI12" s="46">
        <v>-1552.9</v>
      </c>
      <c r="AJ12" s="46">
        <v>-157.80000000000001</v>
      </c>
      <c r="AK12" s="46">
        <v>-298.89999999999998</v>
      </c>
      <c r="AL12" s="46">
        <v>-147.19999999999999</v>
      </c>
      <c r="AM12" s="46">
        <v>-32</v>
      </c>
      <c r="AN12" s="46">
        <v>539.9</v>
      </c>
      <c r="AO12" s="46"/>
      <c r="AP12" s="46">
        <v>2100.8000000000002</v>
      </c>
      <c r="AQ12" s="46">
        <v>-1525.6</v>
      </c>
      <c r="AR12" s="46">
        <v>-2111.1999999999998</v>
      </c>
    </row>
    <row r="13" spans="1:44" s="3" customFormat="1" x14ac:dyDescent="0.2">
      <c r="A13" s="12" t="s">
        <v>151</v>
      </c>
      <c r="B13" s="46">
        <v>179.2</v>
      </c>
      <c r="C13" s="46">
        <v>87.9</v>
      </c>
      <c r="D13" s="46">
        <v>168.5</v>
      </c>
      <c r="E13" s="46">
        <v>210.5</v>
      </c>
      <c r="F13" s="46">
        <v>287.8</v>
      </c>
      <c r="G13" s="46">
        <v>64.599999999999994</v>
      </c>
      <c r="H13" s="46">
        <v>125.1</v>
      </c>
      <c r="I13" s="46">
        <v>190.4</v>
      </c>
      <c r="J13" s="46">
        <v>233.8</v>
      </c>
      <c r="K13" s="46">
        <v>27.8</v>
      </c>
      <c r="L13" s="46">
        <v>105</v>
      </c>
      <c r="M13" s="46">
        <v>202.3</v>
      </c>
      <c r="N13" s="46">
        <v>289.89999999999998</v>
      </c>
      <c r="O13" s="46">
        <v>88</v>
      </c>
      <c r="P13" s="46">
        <v>147.6</v>
      </c>
      <c r="Q13" s="46">
        <v>203</v>
      </c>
      <c r="R13" s="46">
        <v>255.3</v>
      </c>
      <c r="S13" s="46">
        <v>64.7</v>
      </c>
      <c r="T13" s="46">
        <v>126.5</v>
      </c>
      <c r="U13" s="46">
        <v>191.7</v>
      </c>
      <c r="V13" s="46">
        <v>267.89999999999998</v>
      </c>
      <c r="W13" s="46">
        <v>74.3</v>
      </c>
      <c r="X13" s="46">
        <v>154.4</v>
      </c>
      <c r="Y13" s="46">
        <v>224.3</v>
      </c>
      <c r="Z13" s="46">
        <v>285.8</v>
      </c>
      <c r="AA13" s="46">
        <v>60.3</v>
      </c>
      <c r="AB13" s="46">
        <v>66.900000000000006</v>
      </c>
      <c r="AC13" s="46">
        <v>95.2</v>
      </c>
      <c r="AD13" s="46">
        <v>95</v>
      </c>
      <c r="AE13" s="46">
        <v>31.7</v>
      </c>
      <c r="AF13" s="46">
        <v>56.7</v>
      </c>
      <c r="AG13" s="46">
        <v>110.6</v>
      </c>
      <c r="AH13" s="46">
        <v>212</v>
      </c>
      <c r="AI13" s="46">
        <v>93.4</v>
      </c>
      <c r="AJ13" s="46">
        <v>191.6</v>
      </c>
      <c r="AK13" s="46">
        <v>314.60000000000002</v>
      </c>
      <c r="AL13" s="46">
        <v>421.9</v>
      </c>
      <c r="AM13" s="46">
        <v>115.9</v>
      </c>
      <c r="AN13" s="46">
        <v>124.2</v>
      </c>
      <c r="AO13" s="46"/>
      <c r="AP13" s="46">
        <v>264.3</v>
      </c>
      <c r="AQ13" s="46">
        <v>99.6</v>
      </c>
      <c r="AR13" s="46">
        <v>183.5</v>
      </c>
    </row>
    <row r="14" spans="1:44" s="3" customFormat="1" x14ac:dyDescent="0.2">
      <c r="A14" s="12" t="s">
        <v>197</v>
      </c>
      <c r="B14" s="46">
        <v>316</v>
      </c>
      <c r="C14" s="46">
        <v>-55.4</v>
      </c>
      <c r="D14" s="46">
        <v>-230.8</v>
      </c>
      <c r="E14" s="46">
        <v>258.8</v>
      </c>
      <c r="F14" s="46">
        <v>218.7</v>
      </c>
      <c r="G14" s="46">
        <v>14.4</v>
      </c>
      <c r="H14" s="46">
        <v>39.1</v>
      </c>
      <c r="I14" s="46">
        <v>-51.4</v>
      </c>
      <c r="J14" s="46">
        <v>-53.5</v>
      </c>
      <c r="K14" s="46">
        <v>98.7</v>
      </c>
      <c r="L14" s="46">
        <v>161.9</v>
      </c>
      <c r="M14" s="46">
        <v>-391.9</v>
      </c>
      <c r="N14" s="46">
        <v>-207.7</v>
      </c>
      <c r="O14" s="46">
        <v>66.7</v>
      </c>
      <c r="P14" s="46">
        <v>114.1</v>
      </c>
      <c r="Q14" s="46">
        <v>131.19999999999999</v>
      </c>
      <c r="R14" s="46">
        <v>151.69999999999999</v>
      </c>
      <c r="S14" s="46">
        <v>-6.9</v>
      </c>
      <c r="T14" s="46">
        <v>-100.5</v>
      </c>
      <c r="U14" s="46">
        <v>1.9</v>
      </c>
      <c r="V14" s="46">
        <v>16</v>
      </c>
      <c r="W14" s="46">
        <v>-55.5</v>
      </c>
      <c r="X14" s="46">
        <v>-66.8</v>
      </c>
      <c r="Y14" s="46">
        <v>-249.5</v>
      </c>
      <c r="Z14" s="46">
        <v>-277.5</v>
      </c>
      <c r="AA14" s="46">
        <v>-27.4</v>
      </c>
      <c r="AB14" s="46">
        <v>88.9</v>
      </c>
      <c r="AC14" s="46">
        <v>-345.8</v>
      </c>
      <c r="AD14" s="46">
        <v>-1250.2</v>
      </c>
      <c r="AE14" s="46">
        <v>-15.4</v>
      </c>
      <c r="AF14" s="46">
        <v>-2.5</v>
      </c>
      <c r="AG14" s="46">
        <v>-6.6</v>
      </c>
      <c r="AH14" s="46">
        <v>-14.7</v>
      </c>
      <c r="AI14" s="46">
        <v>-9.9</v>
      </c>
      <c r="AJ14" s="46">
        <v>22.3</v>
      </c>
      <c r="AK14" s="46">
        <v>33.299999999999997</v>
      </c>
      <c r="AL14" s="46">
        <v>5569.8</v>
      </c>
      <c r="AM14" s="46">
        <v>126759.2</v>
      </c>
      <c r="AN14" s="46">
        <v>130310.5</v>
      </c>
      <c r="AO14" s="46"/>
      <c r="AP14" s="46">
        <v>126942.3</v>
      </c>
      <c r="AQ14" s="46">
        <v>1720</v>
      </c>
      <c r="AR14" s="46">
        <v>3140.3</v>
      </c>
    </row>
    <row r="15" spans="1:44" s="3" customFormat="1" x14ac:dyDescent="0.2">
      <c r="A15" s="12" t="s">
        <v>430</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v>0</v>
      </c>
      <c r="AM15" s="46">
        <v>1075</v>
      </c>
      <c r="AN15" s="46">
        <v>326.89999999999998</v>
      </c>
      <c r="AO15" s="46"/>
      <c r="AP15" s="46">
        <v>1421.1</v>
      </c>
      <c r="AQ15" s="46">
        <v>-6.5</v>
      </c>
      <c r="AR15" s="46">
        <v>-10.9</v>
      </c>
    </row>
    <row r="16" spans="1:44" s="3" customFormat="1" x14ac:dyDescent="0.2">
      <c r="A16" s="12" t="s">
        <v>62</v>
      </c>
      <c r="B16" s="46">
        <v>-59.2</v>
      </c>
      <c r="C16" s="46">
        <v>-21.7</v>
      </c>
      <c r="D16" s="46">
        <v>-41.3</v>
      </c>
      <c r="E16" s="46">
        <v>-62.3</v>
      </c>
      <c r="F16" s="46">
        <v>-74.599999999999994</v>
      </c>
      <c r="G16" s="46">
        <v>-9.4</v>
      </c>
      <c r="H16" s="46">
        <v>-7.5</v>
      </c>
      <c r="I16" s="46">
        <v>-7.1</v>
      </c>
      <c r="J16" s="46">
        <v>-7.4</v>
      </c>
      <c r="K16" s="46">
        <v>-3.4</v>
      </c>
      <c r="L16" s="46">
        <v>-2.1</v>
      </c>
      <c r="M16" s="46">
        <v>-1.2</v>
      </c>
      <c r="N16" s="46">
        <v>-1.2</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c r="AP16" s="46">
        <v>0</v>
      </c>
      <c r="AQ16" s="46">
        <v>0</v>
      </c>
      <c r="AR16" s="46">
        <v>0</v>
      </c>
    </row>
    <row r="17" spans="1:44" s="3" customFormat="1" x14ac:dyDescent="0.2">
      <c r="A17" s="25" t="s">
        <v>334</v>
      </c>
      <c r="B17" s="46">
        <v>0</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-355.3</v>
      </c>
      <c r="X17" s="46">
        <v>-323.8</v>
      </c>
      <c r="Y17" s="46">
        <v>-321</v>
      </c>
      <c r="Z17" s="46">
        <v>-262</v>
      </c>
      <c r="AA17" s="46">
        <v>-0.7</v>
      </c>
      <c r="AB17" s="46">
        <v>-379.9</v>
      </c>
      <c r="AC17" s="46">
        <v>-1085</v>
      </c>
      <c r="AD17" s="46">
        <v>-1494.3</v>
      </c>
      <c r="AE17" s="46">
        <v>-701.8</v>
      </c>
      <c r="AF17" s="46">
        <v>-911.9</v>
      </c>
      <c r="AG17" s="46">
        <v>-955.4</v>
      </c>
      <c r="AH17" s="46">
        <v>-930.9</v>
      </c>
      <c r="AI17" s="46">
        <v>-629.29999999999995</v>
      </c>
      <c r="AJ17" s="46">
        <v>-615.4</v>
      </c>
      <c r="AK17" s="46">
        <v>-614.70000000000005</v>
      </c>
      <c r="AL17" s="46">
        <v>-589.70000000000005</v>
      </c>
      <c r="AM17" s="46">
        <v>45.5</v>
      </c>
      <c r="AN17" s="46">
        <v>393.3</v>
      </c>
      <c r="AO17" s="46"/>
      <c r="AP17" s="46">
        <v>665.6</v>
      </c>
      <c r="AQ17" s="46">
        <v>-8.4</v>
      </c>
      <c r="AR17" s="46">
        <v>306</v>
      </c>
    </row>
    <row r="18" spans="1:44" s="3" customFormat="1" x14ac:dyDescent="0.2">
      <c r="A18" s="12" t="s">
        <v>335</v>
      </c>
      <c r="B18" s="46">
        <v>650.70000000000005</v>
      </c>
      <c r="C18" s="46">
        <v>18</v>
      </c>
      <c r="D18" s="46">
        <v>84.2</v>
      </c>
      <c r="E18" s="46">
        <v>151.5</v>
      </c>
      <c r="F18" s="46">
        <v>672.5</v>
      </c>
      <c r="G18" s="46">
        <v>134.69999999999999</v>
      </c>
      <c r="H18" s="46">
        <v>348.2</v>
      </c>
      <c r="I18" s="46">
        <v>517.6</v>
      </c>
      <c r="J18" s="46">
        <v>1588.2</v>
      </c>
      <c r="K18" s="46">
        <v>25.4</v>
      </c>
      <c r="L18" s="46">
        <v>235.2</v>
      </c>
      <c r="M18" s="46">
        <v>461.8</v>
      </c>
      <c r="N18" s="46">
        <v>280.7</v>
      </c>
      <c r="O18" s="46">
        <v>-103.9</v>
      </c>
      <c r="P18" s="46">
        <v>-204.2</v>
      </c>
      <c r="Q18" s="46">
        <v>-1144.7</v>
      </c>
      <c r="R18" s="46">
        <v>-1425.3</v>
      </c>
      <c r="S18" s="46">
        <v>-25.3</v>
      </c>
      <c r="T18" s="46">
        <v>-649.4</v>
      </c>
      <c r="U18" s="46">
        <v>-665.4</v>
      </c>
      <c r="V18" s="46">
        <v>-1015.8</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c r="AP18" s="46">
        <v>0</v>
      </c>
      <c r="AQ18" s="46">
        <v>0</v>
      </c>
      <c r="AR18" s="46">
        <v>0</v>
      </c>
    </row>
    <row r="19" spans="1:44" s="3" customFormat="1" x14ac:dyDescent="0.2">
      <c r="A19" s="12" t="s">
        <v>152</v>
      </c>
      <c r="B19" s="46">
        <v>259.89999999999998</v>
      </c>
      <c r="C19" s="46">
        <v>-319.5</v>
      </c>
      <c r="D19" s="46">
        <v>-436.6</v>
      </c>
      <c r="E19" s="46">
        <v>-373.8</v>
      </c>
      <c r="F19" s="46">
        <v>-129</v>
      </c>
      <c r="G19" s="46">
        <v>-63.4</v>
      </c>
      <c r="H19" s="46">
        <v>141.9</v>
      </c>
      <c r="I19" s="46">
        <v>-450.4</v>
      </c>
      <c r="J19" s="46">
        <v>3.2</v>
      </c>
      <c r="K19" s="46">
        <v>-1050.8</v>
      </c>
      <c r="L19" s="46">
        <v>-1328.5</v>
      </c>
      <c r="M19" s="46">
        <v>-2279.6999999999998</v>
      </c>
      <c r="N19" s="46">
        <v>-2540.3000000000002</v>
      </c>
      <c r="O19" s="46">
        <v>-710.1</v>
      </c>
      <c r="P19" s="46">
        <v>353.5</v>
      </c>
      <c r="Q19" s="46">
        <v>-79.5</v>
      </c>
      <c r="R19" s="46">
        <v>764.4</v>
      </c>
      <c r="S19" s="46">
        <v>-1090.5999999999999</v>
      </c>
      <c r="T19" s="46">
        <v>-1682</v>
      </c>
      <c r="U19" s="46">
        <v>-1519.4</v>
      </c>
      <c r="V19" s="46">
        <v>-1573.4</v>
      </c>
      <c r="W19" s="46">
        <v>833.5</v>
      </c>
      <c r="X19" s="46">
        <v>1606</v>
      </c>
      <c r="Y19" s="46">
        <v>2797.3</v>
      </c>
      <c r="Z19" s="46">
        <v>707.6</v>
      </c>
      <c r="AA19" s="46">
        <v>425.6</v>
      </c>
      <c r="AB19" s="46">
        <v>-1057.2</v>
      </c>
      <c r="AC19" s="46">
        <v>-3635.9</v>
      </c>
      <c r="AD19" s="46">
        <v>2512.1999999999998</v>
      </c>
      <c r="AE19" s="46">
        <v>-1709.9</v>
      </c>
      <c r="AF19" s="46">
        <v>-1272.5999999999999</v>
      </c>
      <c r="AG19" s="46">
        <v>-978.3</v>
      </c>
      <c r="AH19" s="46">
        <v>-2001.7</v>
      </c>
      <c r="AI19" s="46">
        <v>-1708.9</v>
      </c>
      <c r="AJ19" s="46">
        <v>-1231.2</v>
      </c>
      <c r="AK19" s="46">
        <v>1221.0999999999999</v>
      </c>
      <c r="AL19" s="46">
        <v>3635.9</v>
      </c>
      <c r="AM19" s="46">
        <v>1028.7</v>
      </c>
      <c r="AN19" s="46">
        <v>304.10000000000002</v>
      </c>
      <c r="AO19" s="46"/>
      <c r="AP19" s="46">
        <v>650</v>
      </c>
      <c r="AQ19" s="46">
        <v>700</v>
      </c>
      <c r="AR19" s="46">
        <v>901.7</v>
      </c>
    </row>
    <row r="20" spans="1:44" s="3" customFormat="1" ht="13.5" customHeight="1" x14ac:dyDescent="0.2">
      <c r="A20" s="12" t="s">
        <v>191</v>
      </c>
      <c r="B20" s="46">
        <v>94.5</v>
      </c>
      <c r="C20" s="46">
        <v>8</v>
      </c>
      <c r="D20" s="46">
        <v>-4.8</v>
      </c>
      <c r="E20" s="46">
        <v>-5.7</v>
      </c>
      <c r="F20" s="46">
        <v>156.1</v>
      </c>
      <c r="G20" s="46">
        <v>1.4</v>
      </c>
      <c r="H20" s="46">
        <v>7.6</v>
      </c>
      <c r="I20" s="46">
        <v>8.9</v>
      </c>
      <c r="J20" s="46">
        <v>26.4</v>
      </c>
      <c r="K20" s="46">
        <v>-0.6</v>
      </c>
      <c r="L20" s="46">
        <v>19.899999999999999</v>
      </c>
      <c r="M20" s="46">
        <v>19.399999999999999</v>
      </c>
      <c r="N20" s="46">
        <v>26.1</v>
      </c>
      <c r="O20" s="46">
        <v>-0.6</v>
      </c>
      <c r="P20" s="46">
        <v>-1.1000000000000001</v>
      </c>
      <c r="Q20" s="46">
        <v>-0.5</v>
      </c>
      <c r="R20" s="46">
        <v>9.5</v>
      </c>
      <c r="S20" s="46">
        <v>0</v>
      </c>
      <c r="T20" s="46">
        <v>-0.4</v>
      </c>
      <c r="U20" s="46">
        <v>59</v>
      </c>
      <c r="V20" s="46">
        <v>60.9</v>
      </c>
      <c r="W20" s="46">
        <v>-1.2</v>
      </c>
      <c r="X20" s="46">
        <v>22.7</v>
      </c>
      <c r="Y20" s="46">
        <v>22.7</v>
      </c>
      <c r="Z20" s="46">
        <v>38.299999999999997</v>
      </c>
      <c r="AA20" s="46">
        <v>0</v>
      </c>
      <c r="AB20" s="46">
        <v>0.2</v>
      </c>
      <c r="AC20" s="46">
        <v>0.9</v>
      </c>
      <c r="AD20" s="46">
        <v>0</v>
      </c>
      <c r="AE20" s="46">
        <v>-1.6</v>
      </c>
      <c r="AF20" s="46">
        <v>-1.3</v>
      </c>
      <c r="AG20" s="46">
        <v>-1.2</v>
      </c>
      <c r="AH20" s="46">
        <v>-3.3</v>
      </c>
      <c r="AI20" s="46">
        <v>-45.4</v>
      </c>
      <c r="AJ20" s="46">
        <v>-45.2</v>
      </c>
      <c r="AK20" s="46">
        <v>-45.7</v>
      </c>
      <c r="AL20" s="46">
        <v>-37.200000000000003</v>
      </c>
      <c r="AM20" s="46">
        <v>2.4</v>
      </c>
      <c r="AN20" s="46">
        <v>0</v>
      </c>
      <c r="AO20" s="46"/>
      <c r="AP20" s="46">
        <v>119.7</v>
      </c>
      <c r="AQ20" s="46">
        <v>5</v>
      </c>
      <c r="AR20" s="46">
        <v>0</v>
      </c>
    </row>
    <row r="21" spans="1:44" s="3" customFormat="1" ht="13.5" customHeight="1" x14ac:dyDescent="0.2">
      <c r="A21" s="12" t="s">
        <v>299</v>
      </c>
      <c r="B21" s="46">
        <v>0</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-24.4</v>
      </c>
      <c r="X21" s="46">
        <v>-137.4</v>
      </c>
      <c r="Y21" s="46">
        <v>-140.19999999999999</v>
      </c>
      <c r="Z21" s="46">
        <v>-117.5</v>
      </c>
      <c r="AA21" s="46">
        <v>294.89999999999998</v>
      </c>
      <c r="AB21" s="46">
        <v>2134.3000000000002</v>
      </c>
      <c r="AC21" s="46">
        <v>2560.6999999999998</v>
      </c>
      <c r="AD21" s="46">
        <v>2583.1</v>
      </c>
      <c r="AE21" s="46">
        <v>856.8</v>
      </c>
      <c r="AF21" s="46">
        <v>281.89999999999998</v>
      </c>
      <c r="AG21" s="46">
        <v>316.89999999999998</v>
      </c>
      <c r="AH21" s="46">
        <v>0.9</v>
      </c>
      <c r="AI21" s="46">
        <v>-144.1</v>
      </c>
      <c r="AJ21" s="46">
        <v>-649.4</v>
      </c>
      <c r="AK21" s="46">
        <v>-655.9</v>
      </c>
      <c r="AL21" s="46">
        <v>-627.4</v>
      </c>
      <c r="AM21" s="46">
        <v>5103.3</v>
      </c>
      <c r="AN21" s="46">
        <v>8900.5</v>
      </c>
      <c r="AO21" s="46"/>
      <c r="AP21" s="46">
        <v>13093.9</v>
      </c>
      <c r="AQ21" s="46">
        <v>-46.1</v>
      </c>
      <c r="AR21" s="46">
        <v>-402.7</v>
      </c>
    </row>
    <row r="22" spans="1:44" s="3" customFormat="1" ht="13.5" customHeight="1" x14ac:dyDescent="0.2">
      <c r="A22" s="12" t="s">
        <v>199</v>
      </c>
      <c r="B22" s="46">
        <v>0</v>
      </c>
      <c r="C22" s="46">
        <v>0</v>
      </c>
      <c r="D22" s="46">
        <v>0</v>
      </c>
      <c r="E22" s="46">
        <v>0</v>
      </c>
      <c r="F22" s="46">
        <v>0</v>
      </c>
      <c r="G22" s="46">
        <v>-38.700000000000003</v>
      </c>
      <c r="H22" s="46">
        <v>-38.700000000000003</v>
      </c>
      <c r="I22" s="46">
        <v>-38.700000000000003</v>
      </c>
      <c r="J22" s="46">
        <v>-38.700000000000003</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-89.4</v>
      </c>
      <c r="AM22" s="46">
        <v>0</v>
      </c>
      <c r="AN22" s="46">
        <v>0</v>
      </c>
      <c r="AO22" s="46"/>
      <c r="AP22" s="46">
        <v>0</v>
      </c>
      <c r="AQ22" s="46">
        <v>0</v>
      </c>
      <c r="AR22" s="46">
        <v>0</v>
      </c>
    </row>
    <row r="23" spans="1:44" s="3" customFormat="1" ht="13.5" customHeight="1" x14ac:dyDescent="0.2">
      <c r="A23" s="12" t="s">
        <v>132</v>
      </c>
      <c r="B23" s="46">
        <v>0</v>
      </c>
      <c r="C23" s="46">
        <v>0</v>
      </c>
      <c r="D23" s="46">
        <v>0</v>
      </c>
      <c r="E23" s="46">
        <v>0</v>
      </c>
      <c r="F23" s="46">
        <v>0</v>
      </c>
      <c r="G23" s="46">
        <v>181</v>
      </c>
      <c r="H23" s="46">
        <v>181</v>
      </c>
      <c r="I23" s="46">
        <v>181</v>
      </c>
      <c r="J23" s="46">
        <v>209.8</v>
      </c>
      <c r="K23" s="46">
        <v>0</v>
      </c>
      <c r="L23" s="46">
        <v>0</v>
      </c>
      <c r="M23" s="46">
        <v>0</v>
      </c>
      <c r="N23" s="46">
        <v>0</v>
      </c>
      <c r="O23" s="46">
        <v>0</v>
      </c>
      <c r="P23" s="46">
        <v>0</v>
      </c>
      <c r="Q23" s="46">
        <v>0</v>
      </c>
      <c r="R23" s="46">
        <v>0</v>
      </c>
      <c r="S23" s="46">
        <v>0</v>
      </c>
      <c r="T23" s="46">
        <v>0</v>
      </c>
      <c r="U23" s="46">
        <v>0</v>
      </c>
      <c r="V23" s="46">
        <v>15</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c r="AP23" s="46">
        <v>0</v>
      </c>
      <c r="AQ23" s="46">
        <v>0</v>
      </c>
      <c r="AR23" s="46">
        <v>0</v>
      </c>
    </row>
    <row r="24" spans="1:44" s="3" customFormat="1" x14ac:dyDescent="0.2">
      <c r="A24" s="12" t="s">
        <v>336</v>
      </c>
      <c r="B24" s="46">
        <v>0</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11.6</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c r="AP24" s="46">
        <v>0</v>
      </c>
      <c r="AQ24" s="46">
        <v>0</v>
      </c>
      <c r="AR24" s="46">
        <v>0</v>
      </c>
    </row>
    <row r="25" spans="1:44" s="3" customFormat="1" x14ac:dyDescent="0.2">
      <c r="A25" s="3" t="s">
        <v>153</v>
      </c>
      <c r="B25" s="46">
        <v>0</v>
      </c>
      <c r="C25" s="46">
        <v>3.5</v>
      </c>
      <c r="D25" s="46">
        <v>2.2999999999999998</v>
      </c>
      <c r="E25" s="46">
        <v>29.417000000000002</v>
      </c>
      <c r="F25" s="46">
        <v>27.6</v>
      </c>
      <c r="G25" s="46">
        <v>-0.9</v>
      </c>
      <c r="H25" s="46">
        <v>2.2000000000000002</v>
      </c>
      <c r="I25" s="46">
        <v>5.3</v>
      </c>
      <c r="J25" s="46">
        <v>10.5</v>
      </c>
      <c r="K25" s="46">
        <v>2.5</v>
      </c>
      <c r="L25" s="46">
        <v>3.9</v>
      </c>
      <c r="M25" s="46">
        <v>10.7</v>
      </c>
      <c r="N25" s="46">
        <v>19.3</v>
      </c>
      <c r="O25" s="46">
        <v>-4.2</v>
      </c>
      <c r="P25" s="46">
        <v>-0.9</v>
      </c>
      <c r="Q25" s="46">
        <v>-1</v>
      </c>
      <c r="R25" s="46">
        <v>2.8</v>
      </c>
      <c r="S25" s="46">
        <v>1.7</v>
      </c>
      <c r="T25" s="46">
        <v>8.9</v>
      </c>
      <c r="U25" s="46">
        <v>13.1</v>
      </c>
      <c r="V25" s="46">
        <v>8.8000000000000007</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c r="AP25" s="46">
        <v>0</v>
      </c>
      <c r="AQ25" s="46">
        <v>0</v>
      </c>
      <c r="AR25" s="46">
        <v>0</v>
      </c>
    </row>
    <row r="26" spans="1:44" s="3" customFormat="1" x14ac:dyDescent="0.2">
      <c r="A26" s="3" t="s">
        <v>134</v>
      </c>
      <c r="B26" s="46">
        <v>0</v>
      </c>
      <c r="C26" s="46">
        <v>0</v>
      </c>
      <c r="D26" s="46">
        <v>0</v>
      </c>
      <c r="E26" s="46">
        <v>0</v>
      </c>
      <c r="F26" s="46">
        <v>0</v>
      </c>
      <c r="G26" s="46">
        <v>0</v>
      </c>
      <c r="H26" s="46">
        <v>0</v>
      </c>
      <c r="I26" s="46">
        <v>0</v>
      </c>
      <c r="J26" s="46">
        <v>0</v>
      </c>
      <c r="K26" s="46">
        <v>0</v>
      </c>
      <c r="L26" s="46">
        <v>0</v>
      </c>
      <c r="M26" s="46">
        <v>107.7</v>
      </c>
      <c r="N26" s="46">
        <v>106</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c r="AP26" s="46">
        <v>0</v>
      </c>
      <c r="AQ26" s="46">
        <v>0</v>
      </c>
      <c r="AR26" s="46">
        <v>0</v>
      </c>
    </row>
    <row r="27" spans="1:44" s="3" customFormat="1" x14ac:dyDescent="0.2">
      <c r="A27" s="3" t="s">
        <v>200</v>
      </c>
      <c r="B27" s="46">
        <v>0</v>
      </c>
      <c r="C27" s="46">
        <v>0</v>
      </c>
      <c r="D27" s="46">
        <v>0</v>
      </c>
      <c r="E27" s="46">
        <v>0</v>
      </c>
      <c r="F27" s="46">
        <v>0</v>
      </c>
      <c r="G27" s="46">
        <v>-18.600000000000001</v>
      </c>
      <c r="H27" s="46">
        <v>-18.600000000000001</v>
      </c>
      <c r="I27" s="46">
        <v>-18.600000000000001</v>
      </c>
      <c r="J27" s="46">
        <v>-18.600000000000001</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c r="AP27" s="46">
        <v>0</v>
      </c>
      <c r="AQ27" s="46">
        <v>0</v>
      </c>
      <c r="AR27" s="46">
        <v>0</v>
      </c>
    </row>
    <row r="28" spans="1:44" s="3" customFormat="1" x14ac:dyDescent="0.2">
      <c r="A28" s="3" t="s">
        <v>131</v>
      </c>
      <c r="B28" s="46">
        <v>0</v>
      </c>
      <c r="C28" s="46">
        <v>0</v>
      </c>
      <c r="D28" s="46">
        <v>0</v>
      </c>
      <c r="E28" s="46">
        <v>0</v>
      </c>
      <c r="F28" s="46">
        <v>0</v>
      </c>
      <c r="G28" s="46">
        <v>0</v>
      </c>
      <c r="H28" s="46">
        <v>0</v>
      </c>
      <c r="I28" s="46">
        <v>0</v>
      </c>
      <c r="J28" s="46">
        <v>173.2</v>
      </c>
      <c r="K28" s="46">
        <v>133.19999999999999</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c r="AP28" s="46">
        <v>0</v>
      </c>
      <c r="AQ28" s="46">
        <v>0</v>
      </c>
      <c r="AR28" s="46">
        <v>0</v>
      </c>
    </row>
    <row r="29" spans="1:44" s="3" customFormat="1" x14ac:dyDescent="0.2">
      <c r="A29" s="12" t="s">
        <v>204</v>
      </c>
      <c r="B29" s="46">
        <v>0</v>
      </c>
      <c r="C29" s="46">
        <v>0</v>
      </c>
      <c r="D29" s="46">
        <v>0</v>
      </c>
      <c r="E29" s="46">
        <v>0</v>
      </c>
      <c r="F29" s="46">
        <v>0</v>
      </c>
      <c r="G29" s="46">
        <v>-314.8</v>
      </c>
      <c r="H29" s="46">
        <v>-313.60000000000002</v>
      </c>
      <c r="I29" s="46">
        <v>-313.60000000000002</v>
      </c>
      <c r="J29" s="46">
        <v>-313.60000000000002</v>
      </c>
      <c r="K29" s="46">
        <v>0</v>
      </c>
      <c r="L29" s="46">
        <v>0</v>
      </c>
      <c r="M29" s="46">
        <v>0</v>
      </c>
      <c r="N29" s="46">
        <v>0</v>
      </c>
      <c r="O29" s="46">
        <v>52.4</v>
      </c>
      <c r="P29" s="46">
        <v>52.4</v>
      </c>
      <c r="Q29" s="46">
        <v>52.4</v>
      </c>
      <c r="R29" s="46">
        <v>52.4</v>
      </c>
      <c r="S29" s="46">
        <v>0</v>
      </c>
      <c r="T29" s="46">
        <v>0</v>
      </c>
      <c r="U29" s="46">
        <v>0</v>
      </c>
      <c r="V29" s="46">
        <v>0</v>
      </c>
      <c r="W29" s="46">
        <v>0</v>
      </c>
      <c r="X29" s="46">
        <v>0</v>
      </c>
      <c r="Y29" s="46">
        <v>0</v>
      </c>
      <c r="Z29" s="46">
        <v>0</v>
      </c>
      <c r="AA29" s="46">
        <v>0</v>
      </c>
      <c r="AB29" s="46">
        <v>0</v>
      </c>
      <c r="AC29" s="46">
        <v>0</v>
      </c>
      <c r="AD29" s="46">
        <v>0</v>
      </c>
      <c r="AE29" s="46">
        <v>-71.400000000000006</v>
      </c>
      <c r="AF29" s="46">
        <v>-71.400000000000006</v>
      </c>
      <c r="AG29" s="46">
        <v>-71.400000000000006</v>
      </c>
      <c r="AH29" s="46">
        <v>-71.400000000000006</v>
      </c>
      <c r="AI29" s="46">
        <v>0</v>
      </c>
      <c r="AJ29" s="46">
        <v>0</v>
      </c>
      <c r="AK29" s="46">
        <v>0</v>
      </c>
      <c r="AL29" s="46">
        <v>0</v>
      </c>
      <c r="AM29" s="46">
        <v>0</v>
      </c>
      <c r="AN29" s="46">
        <v>0</v>
      </c>
      <c r="AO29" s="46"/>
      <c r="AP29" s="46">
        <v>0</v>
      </c>
      <c r="AQ29" s="46">
        <v>0</v>
      </c>
      <c r="AR29" s="46">
        <v>0</v>
      </c>
    </row>
    <row r="30" spans="1:44" s="3" customFormat="1" x14ac:dyDescent="0.2">
      <c r="A30" s="12" t="s">
        <v>133</v>
      </c>
      <c r="B30" s="46">
        <v>0</v>
      </c>
      <c r="C30" s="46">
        <v>0</v>
      </c>
      <c r="D30" s="46">
        <v>0</v>
      </c>
      <c r="E30" s="46">
        <v>0</v>
      </c>
      <c r="F30" s="46">
        <v>0</v>
      </c>
      <c r="G30" s="46">
        <v>0</v>
      </c>
      <c r="H30" s="46">
        <v>0</v>
      </c>
      <c r="I30" s="46">
        <v>0</v>
      </c>
      <c r="J30" s="46">
        <v>0</v>
      </c>
      <c r="K30" s="46">
        <v>103.9</v>
      </c>
      <c r="L30" s="46">
        <v>103.9</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c r="AP30" s="46">
        <v>0</v>
      </c>
      <c r="AQ30" s="46">
        <v>0</v>
      </c>
      <c r="AR30" s="46">
        <v>0</v>
      </c>
    </row>
    <row r="31" spans="1:44" s="3" customFormat="1" x14ac:dyDescent="0.2">
      <c r="A31" s="12" t="s">
        <v>212</v>
      </c>
      <c r="B31" s="46">
        <v>1529.6</v>
      </c>
      <c r="C31" s="46">
        <v>199.7</v>
      </c>
      <c r="D31" s="46">
        <v>199.7</v>
      </c>
      <c r="E31" s="46">
        <v>199.7</v>
      </c>
      <c r="F31" s="46">
        <v>199.7</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c r="AP31" s="46">
        <v>0</v>
      </c>
      <c r="AQ31" s="46">
        <v>0</v>
      </c>
      <c r="AR31" s="46">
        <v>0</v>
      </c>
    </row>
    <row r="32" spans="1:44" s="3" customFormat="1" x14ac:dyDescent="0.2">
      <c r="A32" s="12" t="s">
        <v>303</v>
      </c>
      <c r="B32" s="46">
        <v>51.5</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873</v>
      </c>
      <c r="Y32" s="46">
        <v>873</v>
      </c>
      <c r="Z32" s="46">
        <v>218.3</v>
      </c>
      <c r="AA32" s="46">
        <v>2140.3000000000002</v>
      </c>
      <c r="AB32" s="46">
        <v>217.4</v>
      </c>
      <c r="AC32" s="46">
        <v>-101.1</v>
      </c>
      <c r="AD32" s="46">
        <v>-186.6</v>
      </c>
      <c r="AE32" s="46">
        <v>14.2</v>
      </c>
      <c r="AF32" s="46">
        <v>-10.7</v>
      </c>
      <c r="AG32" s="46">
        <v>5.5</v>
      </c>
      <c r="AH32" s="46">
        <v>-17.3</v>
      </c>
      <c r="AI32" s="46">
        <v>-14.4</v>
      </c>
      <c r="AJ32" s="46">
        <v>-14.4</v>
      </c>
      <c r="AK32" s="46">
        <v>-14.4</v>
      </c>
      <c r="AL32" s="46">
        <v>-14.4</v>
      </c>
      <c r="AM32" s="46">
        <v>0</v>
      </c>
      <c r="AN32" s="46">
        <v>0</v>
      </c>
      <c r="AO32" s="46"/>
      <c r="AP32" s="46">
        <v>1247.5999999999999</v>
      </c>
      <c r="AQ32" s="46">
        <v>0.8</v>
      </c>
      <c r="AR32" s="46">
        <v>233.7</v>
      </c>
    </row>
    <row r="33" spans="1:44" s="3" customFormat="1" x14ac:dyDescent="0.2">
      <c r="A33" s="12" t="s">
        <v>135</v>
      </c>
      <c r="B33" s="46">
        <v>0</v>
      </c>
      <c r="C33" s="46">
        <v>0</v>
      </c>
      <c r="D33" s="46">
        <v>0</v>
      </c>
      <c r="E33" s="46">
        <v>89.3</v>
      </c>
      <c r="F33" s="46">
        <v>118.7</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0</v>
      </c>
      <c r="Y33" s="46">
        <v>0</v>
      </c>
      <c r="Z33" s="46">
        <v>0</v>
      </c>
      <c r="AA33" s="46">
        <v>0</v>
      </c>
      <c r="AB33" s="46">
        <v>0</v>
      </c>
      <c r="AC33" s="46">
        <v>0</v>
      </c>
      <c r="AD33" s="46">
        <v>0</v>
      </c>
      <c r="AE33" s="46">
        <v>0</v>
      </c>
      <c r="AF33" s="46">
        <v>0</v>
      </c>
      <c r="AG33" s="46">
        <v>0</v>
      </c>
      <c r="AH33" s="46">
        <v>0</v>
      </c>
      <c r="AI33" s="46">
        <v>0</v>
      </c>
      <c r="AJ33" s="46">
        <v>0</v>
      </c>
      <c r="AK33" s="46">
        <v>0</v>
      </c>
      <c r="AL33" s="46">
        <v>0</v>
      </c>
      <c r="AM33" s="46">
        <v>0</v>
      </c>
      <c r="AN33" s="46">
        <v>0</v>
      </c>
      <c r="AO33" s="46"/>
      <c r="AP33" s="46">
        <v>0</v>
      </c>
      <c r="AQ33" s="46">
        <v>0</v>
      </c>
      <c r="AR33" s="46">
        <v>0</v>
      </c>
    </row>
    <row r="34" spans="1:44" s="3" customFormat="1" x14ac:dyDescent="0.2">
      <c r="A34" s="12" t="s">
        <v>436</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v>6.7</v>
      </c>
      <c r="AO34" s="46"/>
      <c r="AP34" s="46"/>
      <c r="AQ34" s="46"/>
      <c r="AR34" s="46">
        <v>56.9</v>
      </c>
    </row>
    <row r="35" spans="1:44" s="3" customFormat="1" x14ac:dyDescent="0.2">
      <c r="A35" s="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row>
    <row r="36" spans="1:44" s="11" customFormat="1" x14ac:dyDescent="0.2">
      <c r="A36" s="2" t="s">
        <v>154</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row>
    <row r="37" spans="1:44" s="3" customFormat="1" x14ac:dyDescent="0.2">
      <c r="A37" s="12" t="s">
        <v>29</v>
      </c>
      <c r="B37" s="46">
        <v>8438.9</v>
      </c>
      <c r="C37" s="46">
        <v>-41897.1</v>
      </c>
      <c r="D37" s="46">
        <v>-4577.3999999999996</v>
      </c>
      <c r="E37" s="46">
        <v>-11281.4</v>
      </c>
      <c r="F37" s="46">
        <v>-15110.6</v>
      </c>
      <c r="G37" s="46">
        <v>15174.5</v>
      </c>
      <c r="H37" s="46">
        <v>1077.7</v>
      </c>
      <c r="I37" s="46">
        <v>-3480.9</v>
      </c>
      <c r="J37" s="46">
        <v>-5066.8999999999996</v>
      </c>
      <c r="K37" s="46">
        <v>5858.5</v>
      </c>
      <c r="L37" s="46">
        <v>-17697.099999999999</v>
      </c>
      <c r="M37" s="46">
        <v>-11494.2</v>
      </c>
      <c r="N37" s="46">
        <v>30884.2</v>
      </c>
      <c r="O37" s="46">
        <v>-84630.1</v>
      </c>
      <c r="P37" s="46">
        <v>-24884.799999999999</v>
      </c>
      <c r="Q37" s="46">
        <v>-17204.7</v>
      </c>
      <c r="R37" s="46">
        <v>-30590.7</v>
      </c>
      <c r="S37" s="46">
        <v>12253.7</v>
      </c>
      <c r="T37" s="46">
        <v>3012.8</v>
      </c>
      <c r="U37" s="46">
        <v>-9277.5</v>
      </c>
      <c r="V37" s="46">
        <v>-2697.4</v>
      </c>
      <c r="W37" s="46">
        <v>6129.2</v>
      </c>
      <c r="X37" s="46">
        <v>-35267.1</v>
      </c>
      <c r="Y37" s="46">
        <v>-31398.400000000001</v>
      </c>
      <c r="Z37" s="46">
        <v>-16439.5</v>
      </c>
      <c r="AA37" s="46">
        <v>16426.8</v>
      </c>
      <c r="AB37" s="46">
        <v>11965.7</v>
      </c>
      <c r="AC37" s="46">
        <v>21982.3</v>
      </c>
      <c r="AD37" s="46">
        <v>16277.3</v>
      </c>
      <c r="AE37" s="46">
        <v>-51095.6</v>
      </c>
      <c r="AF37" s="46">
        <v>-18951.5</v>
      </c>
      <c r="AG37" s="46">
        <v>5608.7</v>
      </c>
      <c r="AH37" s="46">
        <v>-86549.7</v>
      </c>
      <c r="AI37" s="46">
        <v>19582.099999999999</v>
      </c>
      <c r="AJ37" s="46">
        <v>37104.199999999997</v>
      </c>
      <c r="AK37" s="46">
        <v>95471.3</v>
      </c>
      <c r="AL37" s="46">
        <v>52189.1</v>
      </c>
      <c r="AM37" s="46">
        <v>53385.599999999999</v>
      </c>
      <c r="AN37" s="46">
        <v>-434335</v>
      </c>
      <c r="AO37" s="46"/>
      <c r="AP37" s="46">
        <v>-1089782.8999999999</v>
      </c>
      <c r="AQ37" s="46">
        <v>89071.8</v>
      </c>
      <c r="AR37" s="46">
        <v>169501.2</v>
      </c>
    </row>
    <row r="38" spans="1:44" s="3" customFormat="1" x14ac:dyDescent="0.2">
      <c r="A38" s="12" t="s">
        <v>337</v>
      </c>
      <c r="B38" s="46">
        <v>29089.8</v>
      </c>
      <c r="C38" s="46">
        <v>12848.2</v>
      </c>
      <c r="D38" s="46">
        <v>12416.1</v>
      </c>
      <c r="E38" s="46">
        <v>11139.7</v>
      </c>
      <c r="F38" s="46">
        <v>1465.6</v>
      </c>
      <c r="G38" s="46">
        <v>3552.1</v>
      </c>
      <c r="H38" s="46">
        <v>2765.5</v>
      </c>
      <c r="I38" s="46">
        <v>2795</v>
      </c>
      <c r="J38" s="46">
        <v>-146.4</v>
      </c>
      <c r="K38" s="46">
        <v>-638.5</v>
      </c>
      <c r="L38" s="46">
        <v>5683.6</v>
      </c>
      <c r="M38" s="46">
        <v>13087.5</v>
      </c>
      <c r="N38" s="46">
        <v>11226.7</v>
      </c>
      <c r="O38" s="46">
        <v>-0.1</v>
      </c>
      <c r="P38" s="46">
        <v>-0.4</v>
      </c>
      <c r="Q38" s="46">
        <v>0</v>
      </c>
      <c r="R38" s="46">
        <v>0</v>
      </c>
      <c r="S38" s="46">
        <v>-0.1</v>
      </c>
      <c r="T38" s="46">
        <v>-0.1</v>
      </c>
      <c r="U38" s="46">
        <v>0</v>
      </c>
      <c r="V38" s="46">
        <v>0.4</v>
      </c>
      <c r="W38" s="46">
        <v>-306.7</v>
      </c>
      <c r="X38" s="46">
        <v>4187.3</v>
      </c>
      <c r="Y38" s="46">
        <v>4053.3</v>
      </c>
      <c r="Z38" s="46">
        <v>4298</v>
      </c>
      <c r="AA38" s="46">
        <v>151.5</v>
      </c>
      <c r="AB38" s="46">
        <v>-2207.8000000000002</v>
      </c>
      <c r="AC38" s="46">
        <v>-6159.8</v>
      </c>
      <c r="AD38" s="46">
        <v>-10618.7</v>
      </c>
      <c r="AE38" s="46">
        <v>448.7</v>
      </c>
      <c r="AF38" s="46">
        <v>43.8</v>
      </c>
      <c r="AG38" s="46">
        <v>-104.6</v>
      </c>
      <c r="AH38" s="46">
        <v>-1882.4</v>
      </c>
      <c r="AI38" s="46">
        <v>-4758</v>
      </c>
      <c r="AJ38" s="46">
        <v>-6496.4</v>
      </c>
      <c r="AK38" s="46">
        <v>-3292.1</v>
      </c>
      <c r="AL38" s="46">
        <v>2593.3000000000002</v>
      </c>
      <c r="AM38" s="46">
        <v>651.6</v>
      </c>
      <c r="AN38" s="46">
        <v>5.0999999999999996</v>
      </c>
      <c r="AO38" s="46"/>
      <c r="AP38" s="46">
        <v>2653.2</v>
      </c>
      <c r="AQ38" s="46">
        <v>15.4</v>
      </c>
      <c r="AR38" s="46">
        <v>1880</v>
      </c>
    </row>
    <row r="39" spans="1:44" s="3" customFormat="1" x14ac:dyDescent="0.2">
      <c r="A39" s="12" t="s">
        <v>30</v>
      </c>
      <c r="B39" s="46">
        <v>-184.6</v>
      </c>
      <c r="C39" s="46">
        <v>-1311.3</v>
      </c>
      <c r="D39" s="46">
        <v>-13187.3</v>
      </c>
      <c r="E39" s="46">
        <v>-30733.1</v>
      </c>
      <c r="F39" s="46">
        <v>-44185.1</v>
      </c>
      <c r="G39" s="46">
        <v>-26853.200000000001</v>
      </c>
      <c r="H39" s="46">
        <v>-88079.2</v>
      </c>
      <c r="I39" s="46">
        <v>-130807.3</v>
      </c>
      <c r="J39" s="46">
        <v>-92601.2</v>
      </c>
      <c r="K39" s="46">
        <v>-139908.9</v>
      </c>
      <c r="L39" s="46">
        <v>-178294.39999999999</v>
      </c>
      <c r="M39" s="46">
        <v>-400464.2</v>
      </c>
      <c r="N39" s="46">
        <v>-378899.5</v>
      </c>
      <c r="O39" s="46">
        <v>-445149.3</v>
      </c>
      <c r="P39" s="46">
        <v>-587114.5</v>
      </c>
      <c r="Q39" s="46">
        <v>-821181.2</v>
      </c>
      <c r="R39" s="46">
        <v>-1214754.5</v>
      </c>
      <c r="S39" s="46">
        <v>-138965.79999999999</v>
      </c>
      <c r="T39" s="46">
        <v>-173396.5</v>
      </c>
      <c r="U39" s="46">
        <v>-669242.1</v>
      </c>
      <c r="V39" s="46">
        <v>-711775.2</v>
      </c>
      <c r="W39" s="46">
        <v>-10665.1</v>
      </c>
      <c r="X39" s="46">
        <v>-20260.5</v>
      </c>
      <c r="Y39" s="46">
        <v>-326316.2</v>
      </c>
      <c r="Z39" s="46">
        <v>-804923.7</v>
      </c>
      <c r="AA39" s="46">
        <v>-72499.5</v>
      </c>
      <c r="AB39" s="46">
        <v>438685.7</v>
      </c>
      <c r="AC39" s="46">
        <v>501768.5</v>
      </c>
      <c r="AD39" s="46">
        <v>49544.3</v>
      </c>
      <c r="AE39" s="46">
        <v>-304819.09999999998</v>
      </c>
      <c r="AF39" s="46">
        <v>-505239.6</v>
      </c>
      <c r="AG39" s="46">
        <v>-1035618.6</v>
      </c>
      <c r="AH39" s="46">
        <v>-787758.2</v>
      </c>
      <c r="AI39" s="46">
        <v>-820146.5</v>
      </c>
      <c r="AJ39" s="46">
        <v>-943568.5</v>
      </c>
      <c r="AK39" s="46">
        <v>-917184.1</v>
      </c>
      <c r="AL39" s="46">
        <v>-1199436.2</v>
      </c>
      <c r="AM39" s="46">
        <v>1554800.3</v>
      </c>
      <c r="AN39" s="46">
        <v>1426026.4</v>
      </c>
      <c r="AO39" s="46"/>
      <c r="AP39" s="46">
        <v>967994.2</v>
      </c>
      <c r="AQ39" s="46">
        <v>-237239.3</v>
      </c>
      <c r="AR39" s="46">
        <v>-838261.3</v>
      </c>
    </row>
    <row r="40" spans="1:44" s="3" customFormat="1" x14ac:dyDescent="0.2">
      <c r="A40" s="12" t="s">
        <v>38</v>
      </c>
      <c r="B40" s="46">
        <v>774.6</v>
      </c>
      <c r="C40" s="46">
        <v>-104.8</v>
      </c>
      <c r="D40" s="46">
        <v>-636.79999999999995</v>
      </c>
      <c r="E40" s="46">
        <v>-128</v>
      </c>
      <c r="F40" s="46">
        <v>-36.4</v>
      </c>
      <c r="G40" s="46">
        <v>-569.29999999999995</v>
      </c>
      <c r="H40" s="46">
        <v>-1319.3</v>
      </c>
      <c r="I40" s="46">
        <v>-1270.3</v>
      </c>
      <c r="J40" s="46">
        <v>-197.7</v>
      </c>
      <c r="K40" s="46">
        <v>576.1</v>
      </c>
      <c r="L40" s="46">
        <v>494</v>
      </c>
      <c r="M40" s="46">
        <v>-1008.5</v>
      </c>
      <c r="N40" s="46">
        <v>-733.5</v>
      </c>
      <c r="O40" s="46">
        <v>226</v>
      </c>
      <c r="P40" s="46">
        <v>228.1</v>
      </c>
      <c r="Q40" s="46">
        <v>-44.7</v>
      </c>
      <c r="R40" s="46">
        <v>-152.6</v>
      </c>
      <c r="S40" s="46">
        <v>-158.30000000000001</v>
      </c>
      <c r="T40" s="46">
        <v>267.39999999999998</v>
      </c>
      <c r="U40" s="46">
        <v>-106.9</v>
      </c>
      <c r="V40" s="46">
        <v>-1734.4</v>
      </c>
      <c r="W40" s="46">
        <v>1984.9</v>
      </c>
      <c r="X40" s="46">
        <v>1596</v>
      </c>
      <c r="Y40" s="46">
        <v>789.6</v>
      </c>
      <c r="Z40" s="46">
        <v>307.5</v>
      </c>
      <c r="AA40" s="46">
        <v>1120</v>
      </c>
      <c r="AB40" s="46">
        <v>-717.3</v>
      </c>
      <c r="AC40" s="46">
        <v>-905.7</v>
      </c>
      <c r="AD40" s="46">
        <v>-3980.1</v>
      </c>
      <c r="AE40" s="46">
        <v>556.9</v>
      </c>
      <c r="AF40" s="46">
        <v>794.9</v>
      </c>
      <c r="AG40" s="46">
        <v>2826.9</v>
      </c>
      <c r="AH40" s="46">
        <v>1985.1</v>
      </c>
      <c r="AI40" s="46">
        <v>-5993.9</v>
      </c>
      <c r="AJ40" s="46">
        <v>-6160.7</v>
      </c>
      <c r="AK40" s="46">
        <v>-9334.2000000000007</v>
      </c>
      <c r="AL40" s="46">
        <v>309.7</v>
      </c>
      <c r="AM40" s="46">
        <v>-1080.9000000000001</v>
      </c>
      <c r="AN40" s="46">
        <v>-1309.7</v>
      </c>
      <c r="AO40" s="46"/>
      <c r="AP40" s="46">
        <v>-1497.9</v>
      </c>
      <c r="AQ40" s="46">
        <v>-94.2</v>
      </c>
      <c r="AR40" s="46">
        <v>-1133.5</v>
      </c>
    </row>
    <row r="41" spans="1:44" s="3" customFormat="1" x14ac:dyDescent="0.2">
      <c r="A41" s="12"/>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row>
    <row r="42" spans="1:44" s="3" customFormat="1" x14ac:dyDescent="0.2">
      <c r="A42" s="3" t="s">
        <v>41</v>
      </c>
      <c r="B42" s="46">
        <v>5542</v>
      </c>
      <c r="C42" s="46">
        <v>72460.399999999994</v>
      </c>
      <c r="D42" s="46">
        <v>9157.6</v>
      </c>
      <c r="E42" s="46">
        <v>43996.1</v>
      </c>
      <c r="F42" s="46">
        <v>64578.2</v>
      </c>
      <c r="G42" s="46">
        <v>178311.7</v>
      </c>
      <c r="H42" s="46">
        <v>353621.9</v>
      </c>
      <c r="I42" s="46">
        <v>187695.5</v>
      </c>
      <c r="J42" s="46">
        <v>588493.80000000005</v>
      </c>
      <c r="K42" s="46">
        <v>-7641.3</v>
      </c>
      <c r="L42" s="46">
        <v>-127774.2</v>
      </c>
      <c r="M42" s="46">
        <v>-406297.9</v>
      </c>
      <c r="N42" s="46">
        <v>-330346.59999999998</v>
      </c>
      <c r="O42" s="46">
        <v>-186033.6</v>
      </c>
      <c r="P42" s="46">
        <v>-241898.9</v>
      </c>
      <c r="Q42" s="46">
        <v>-451382.6</v>
      </c>
      <c r="R42" s="46">
        <v>-429489.5</v>
      </c>
      <c r="S42" s="46">
        <v>315812.90000000002</v>
      </c>
      <c r="T42" s="46">
        <v>41162.9</v>
      </c>
      <c r="U42" s="46">
        <v>-105148</v>
      </c>
      <c r="V42" s="46">
        <v>-127231.6</v>
      </c>
      <c r="W42" s="46">
        <v>114680.6</v>
      </c>
      <c r="X42" s="46">
        <v>23230.6</v>
      </c>
      <c r="Y42" s="46">
        <v>-50613.4</v>
      </c>
      <c r="Z42" s="46">
        <v>46552</v>
      </c>
      <c r="AA42" s="46">
        <v>297317.8</v>
      </c>
      <c r="AB42" s="46">
        <v>171023.7</v>
      </c>
      <c r="AC42" s="46">
        <v>234328</v>
      </c>
      <c r="AD42" s="46">
        <v>52772.2</v>
      </c>
      <c r="AE42" s="46">
        <v>178021.7</v>
      </c>
      <c r="AF42" s="46">
        <v>-4187.1000000000004</v>
      </c>
      <c r="AG42" s="46">
        <v>-57710</v>
      </c>
      <c r="AH42" s="46">
        <v>54868.7</v>
      </c>
      <c r="AI42" s="46">
        <v>13918.1</v>
      </c>
      <c r="AJ42" s="46">
        <v>95547.8</v>
      </c>
      <c r="AK42" s="46">
        <v>93796.800000000003</v>
      </c>
      <c r="AL42" s="46">
        <v>2345.6999999999998</v>
      </c>
      <c r="AM42" s="46">
        <v>2538466.5</v>
      </c>
      <c r="AN42" s="46">
        <v>2778958.8</v>
      </c>
      <c r="AO42" s="46"/>
      <c r="AP42" s="46">
        <v>1628626.3</v>
      </c>
      <c r="AQ42" s="46">
        <v>-20788.2</v>
      </c>
      <c r="AR42" s="46">
        <v>-395537.9</v>
      </c>
    </row>
    <row r="43" spans="1:44" s="3" customFormat="1" x14ac:dyDescent="0.2">
      <c r="A43" s="3" t="s">
        <v>306</v>
      </c>
      <c r="B43" s="46">
        <v>0</v>
      </c>
      <c r="C43" s="46">
        <v>0</v>
      </c>
      <c r="D43" s="46">
        <v>0</v>
      </c>
      <c r="E43" s="46">
        <v>0</v>
      </c>
      <c r="F43" s="46">
        <v>0</v>
      </c>
      <c r="G43" s="46">
        <v>0</v>
      </c>
      <c r="H43" s="46">
        <v>0</v>
      </c>
      <c r="I43" s="46">
        <v>0</v>
      </c>
      <c r="J43" s="46">
        <v>0</v>
      </c>
      <c r="K43" s="46">
        <v>0</v>
      </c>
      <c r="L43" s="46">
        <v>0</v>
      </c>
      <c r="M43" s="46">
        <v>0</v>
      </c>
      <c r="N43" s="46">
        <v>0</v>
      </c>
      <c r="O43" s="46">
        <v>0</v>
      </c>
      <c r="P43" s="46">
        <v>0</v>
      </c>
      <c r="Q43" s="46">
        <v>0</v>
      </c>
      <c r="R43" s="46">
        <v>0</v>
      </c>
      <c r="S43" s="46">
        <v>0</v>
      </c>
      <c r="T43" s="46">
        <v>0</v>
      </c>
      <c r="U43" s="46">
        <v>0</v>
      </c>
      <c r="V43" s="46">
        <v>0</v>
      </c>
      <c r="W43" s="46">
        <v>0</v>
      </c>
      <c r="X43" s="46">
        <v>0</v>
      </c>
      <c r="Y43" s="46">
        <v>4591.3</v>
      </c>
      <c r="Z43" s="46">
        <v>5000</v>
      </c>
      <c r="AA43" s="46">
        <v>43515.7</v>
      </c>
      <c r="AB43" s="46">
        <v>116465.60000000001</v>
      </c>
      <c r="AC43" s="46">
        <v>24065.1</v>
      </c>
      <c r="AD43" s="46">
        <v>44226</v>
      </c>
      <c r="AE43" s="46">
        <v>-49229.1</v>
      </c>
      <c r="AF43" s="46">
        <v>-49229.1</v>
      </c>
      <c r="AG43" s="46">
        <v>-49229.1</v>
      </c>
      <c r="AH43" s="46">
        <v>-50501.1</v>
      </c>
      <c r="AI43" s="46">
        <v>0</v>
      </c>
      <c r="AJ43" s="46">
        <v>0</v>
      </c>
      <c r="AK43" s="46">
        <v>0</v>
      </c>
      <c r="AL43" s="46">
        <v>0</v>
      </c>
      <c r="AM43" s="46">
        <v>0</v>
      </c>
      <c r="AN43" s="46">
        <v>0</v>
      </c>
      <c r="AO43" s="46"/>
      <c r="AP43" s="46">
        <v>0</v>
      </c>
      <c r="AQ43" s="46">
        <v>0</v>
      </c>
      <c r="AR43" s="46">
        <v>0</v>
      </c>
    </row>
    <row r="44" spans="1:44" s="3" customFormat="1" x14ac:dyDescent="0.2">
      <c r="A44" s="12" t="s">
        <v>44</v>
      </c>
      <c r="B44" s="46">
        <v>184.6</v>
      </c>
      <c r="C44" s="46">
        <v>1311.3</v>
      </c>
      <c r="D44" s="46">
        <v>13187.3</v>
      </c>
      <c r="E44" s="46">
        <v>30733.1</v>
      </c>
      <c r="F44" s="46">
        <v>44185.1</v>
      </c>
      <c r="G44" s="46">
        <v>26853.200000000001</v>
      </c>
      <c r="H44" s="46">
        <v>88079.2</v>
      </c>
      <c r="I44" s="46">
        <v>130807.3</v>
      </c>
      <c r="J44" s="46">
        <v>92601.2</v>
      </c>
      <c r="K44" s="46">
        <v>139908.9</v>
      </c>
      <c r="L44" s="46">
        <v>178294.39999999999</v>
      </c>
      <c r="M44" s="46">
        <v>400464.2</v>
      </c>
      <c r="N44" s="46">
        <v>378899.5</v>
      </c>
      <c r="O44" s="46">
        <v>445149.3</v>
      </c>
      <c r="P44" s="46">
        <v>587114.5</v>
      </c>
      <c r="Q44" s="46">
        <v>821181.2</v>
      </c>
      <c r="R44" s="46">
        <v>1214754.5</v>
      </c>
      <c r="S44" s="46">
        <v>138965.79999999999</v>
      </c>
      <c r="T44" s="46">
        <v>173396.5</v>
      </c>
      <c r="U44" s="46">
        <v>669242.1</v>
      </c>
      <c r="V44" s="46">
        <v>711775.2</v>
      </c>
      <c r="W44" s="46">
        <v>10665.1</v>
      </c>
      <c r="X44" s="46">
        <v>20260.5</v>
      </c>
      <c r="Y44" s="46">
        <v>326316.2</v>
      </c>
      <c r="Z44" s="46">
        <v>804923.7</v>
      </c>
      <c r="AA44" s="46">
        <v>72499.5</v>
      </c>
      <c r="AB44" s="46">
        <v>-438685.7</v>
      </c>
      <c r="AC44" s="46">
        <v>-501768.5</v>
      </c>
      <c r="AD44" s="46">
        <v>-49544.3</v>
      </c>
      <c r="AE44" s="46">
        <v>304819.09999999998</v>
      </c>
      <c r="AF44" s="46">
        <v>505239.6</v>
      </c>
      <c r="AG44" s="46">
        <v>1035618.6</v>
      </c>
      <c r="AH44" s="46">
        <v>787758.2</v>
      </c>
      <c r="AI44" s="46">
        <v>820146.5</v>
      </c>
      <c r="AJ44" s="46">
        <v>943568.5</v>
      </c>
      <c r="AK44" s="46">
        <v>917184.1</v>
      </c>
      <c r="AL44" s="46">
        <v>1199436.2</v>
      </c>
      <c r="AM44" s="46">
        <v>-1554800.3</v>
      </c>
      <c r="AN44" s="46">
        <v>-1426026.4</v>
      </c>
      <c r="AO44" s="46"/>
      <c r="AP44" s="46">
        <v>-967994.2</v>
      </c>
      <c r="AQ44" s="46">
        <v>237239.3</v>
      </c>
      <c r="AR44" s="46">
        <v>838261.3</v>
      </c>
    </row>
    <row r="45" spans="1:44" s="3" customFormat="1" x14ac:dyDescent="0.2">
      <c r="A45" s="12" t="s">
        <v>43</v>
      </c>
      <c r="B45" s="46">
        <v>1756</v>
      </c>
      <c r="C45" s="46">
        <v>-4256.2</v>
      </c>
      <c r="D45" s="46">
        <v>-251.3</v>
      </c>
      <c r="E45" s="46">
        <v>-1537.6</v>
      </c>
      <c r="F45" s="46">
        <v>-766.1</v>
      </c>
      <c r="G45" s="46">
        <v>-1935.9</v>
      </c>
      <c r="H45" s="46">
        <v>8331.5</v>
      </c>
      <c r="I45" s="46">
        <v>-444.3</v>
      </c>
      <c r="J45" s="46">
        <v>2682.2</v>
      </c>
      <c r="K45" s="46">
        <v>-3010</v>
      </c>
      <c r="L45" s="46">
        <v>22601.1</v>
      </c>
      <c r="M45" s="46">
        <v>36045</v>
      </c>
      <c r="N45" s="46">
        <v>-214.6</v>
      </c>
      <c r="O45" s="46">
        <v>2301.9</v>
      </c>
      <c r="P45" s="46">
        <v>-3343.4</v>
      </c>
      <c r="Q45" s="46">
        <v>55540.2</v>
      </c>
      <c r="R45" s="46">
        <v>-3186.1</v>
      </c>
      <c r="S45" s="46">
        <v>940</v>
      </c>
      <c r="T45" s="46">
        <v>-1343.4</v>
      </c>
      <c r="U45" s="46">
        <v>1760.8</v>
      </c>
      <c r="V45" s="46">
        <v>-444.5</v>
      </c>
      <c r="W45" s="46">
        <v>1200.5999999999999</v>
      </c>
      <c r="X45" s="46">
        <v>2979.2</v>
      </c>
      <c r="Y45" s="46">
        <v>26140.7</v>
      </c>
      <c r="Z45" s="46">
        <v>22168.2</v>
      </c>
      <c r="AA45" s="46">
        <v>-15074.3</v>
      </c>
      <c r="AB45" s="46">
        <v>-23437</v>
      </c>
      <c r="AC45" s="46">
        <v>-14705.9</v>
      </c>
      <c r="AD45" s="46">
        <v>-12610</v>
      </c>
      <c r="AE45" s="46">
        <v>31985.4</v>
      </c>
      <c r="AF45" s="46">
        <v>-1287.9000000000001</v>
      </c>
      <c r="AG45" s="46">
        <v>4293.3</v>
      </c>
      <c r="AH45" s="46">
        <v>3360.1</v>
      </c>
      <c r="AI45" s="46">
        <v>-2842.8</v>
      </c>
      <c r="AJ45" s="46">
        <v>-7100.1</v>
      </c>
      <c r="AK45" s="46">
        <v>1351.4</v>
      </c>
      <c r="AL45" s="46">
        <v>48.9</v>
      </c>
      <c r="AM45" s="46">
        <v>36267.599999999999</v>
      </c>
      <c r="AN45" s="46">
        <v>90587.9</v>
      </c>
      <c r="AO45" s="46"/>
      <c r="AP45" s="46">
        <v>491087.3</v>
      </c>
      <c r="AQ45" s="46">
        <v>-85711.7</v>
      </c>
      <c r="AR45" s="46">
        <v>-21135.7</v>
      </c>
    </row>
    <row r="46" spans="1:44" s="3" customFormat="1" x14ac:dyDescent="0.2">
      <c r="A46" s="12" t="s">
        <v>296</v>
      </c>
      <c r="B46" s="46">
        <v>0</v>
      </c>
      <c r="C46" s="46">
        <v>0</v>
      </c>
      <c r="D46" s="46">
        <v>0</v>
      </c>
      <c r="E46" s="46">
        <v>0</v>
      </c>
      <c r="F46" s="46">
        <v>0</v>
      </c>
      <c r="G46" s="46">
        <v>0</v>
      </c>
      <c r="H46" s="46">
        <v>0</v>
      </c>
      <c r="I46" s="46">
        <v>0</v>
      </c>
      <c r="J46" s="46">
        <v>0</v>
      </c>
      <c r="K46" s="46">
        <v>0</v>
      </c>
      <c r="L46" s="46">
        <v>1085.5</v>
      </c>
      <c r="M46" s="46">
        <v>9830.5</v>
      </c>
      <c r="N46" s="46">
        <v>417.7</v>
      </c>
      <c r="O46" s="46">
        <v>-417.7</v>
      </c>
      <c r="P46" s="46">
        <v>-417.7</v>
      </c>
      <c r="Q46" s="46">
        <v>-417.7</v>
      </c>
      <c r="R46" s="46">
        <v>-417.7</v>
      </c>
      <c r="S46" s="46">
        <v>0</v>
      </c>
      <c r="T46" s="46">
        <v>0</v>
      </c>
      <c r="U46" s="46">
        <v>0</v>
      </c>
      <c r="V46" s="46">
        <v>384.6</v>
      </c>
      <c r="W46" s="46">
        <v>-384.6</v>
      </c>
      <c r="X46" s="46">
        <v>-384.6</v>
      </c>
      <c r="Y46" s="46">
        <v>-384.6</v>
      </c>
      <c r="Z46" s="46">
        <v>595</v>
      </c>
      <c r="AA46" s="46">
        <v>-824</v>
      </c>
      <c r="AB46" s="46">
        <v>-979.6</v>
      </c>
      <c r="AC46" s="46">
        <v>192.8</v>
      </c>
      <c r="AD46" s="46">
        <v>-979</v>
      </c>
      <c r="AE46" s="46">
        <v>119.9</v>
      </c>
      <c r="AF46" s="46">
        <v>-0.6</v>
      </c>
      <c r="AG46" s="46">
        <v>302.2</v>
      </c>
      <c r="AH46" s="46">
        <v>-0.6</v>
      </c>
      <c r="AI46" s="46">
        <v>0</v>
      </c>
      <c r="AJ46" s="46">
        <v>0</v>
      </c>
      <c r="AK46" s="46">
        <v>0</v>
      </c>
      <c r="AL46" s="46">
        <v>0</v>
      </c>
      <c r="AM46" s="46">
        <v>0</v>
      </c>
      <c r="AN46" s="46">
        <v>0</v>
      </c>
      <c r="AO46" s="46"/>
      <c r="AP46" s="46"/>
      <c r="AQ46" s="46">
        <v>0</v>
      </c>
      <c r="AR46" s="46">
        <v>0</v>
      </c>
    </row>
    <row r="47" spans="1:44" s="3" customFormat="1" x14ac:dyDescent="0.2">
      <c r="A47" s="12" t="s">
        <v>400</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v>7149.7</v>
      </c>
      <c r="AJ47" s="46">
        <v>0</v>
      </c>
      <c r="AK47" s="46">
        <v>0</v>
      </c>
      <c r="AL47" s="46">
        <v>228.1</v>
      </c>
      <c r="AM47" s="46">
        <v>-25395.8</v>
      </c>
      <c r="AN47" s="46">
        <v>-156.30000000000001</v>
      </c>
      <c r="AO47" s="46"/>
      <c r="AP47" s="46">
        <v>-182.7</v>
      </c>
      <c r="AQ47" s="46">
        <v>0</v>
      </c>
      <c r="AR47" s="46">
        <v>899.4</v>
      </c>
    </row>
    <row r="48" spans="1:44" s="3" customFormat="1" x14ac:dyDescent="0.2">
      <c r="A48" s="12" t="s">
        <v>195</v>
      </c>
      <c r="B48" s="46">
        <v>0</v>
      </c>
      <c r="C48" s="46">
        <v>0</v>
      </c>
      <c r="D48" s="46">
        <v>0</v>
      </c>
      <c r="E48" s="46">
        <v>0</v>
      </c>
      <c r="F48" s="46">
        <v>0</v>
      </c>
      <c r="G48" s="46">
        <v>0</v>
      </c>
      <c r="H48" s="46">
        <v>19953.900000000001</v>
      </c>
      <c r="I48" s="46">
        <v>0</v>
      </c>
      <c r="J48" s="46">
        <v>0</v>
      </c>
      <c r="K48" s="46">
        <v>0</v>
      </c>
      <c r="L48" s="46">
        <v>0</v>
      </c>
      <c r="M48" s="46">
        <v>0</v>
      </c>
      <c r="N48" s="46">
        <v>0</v>
      </c>
      <c r="O48" s="46">
        <v>0</v>
      </c>
      <c r="P48" s="46">
        <v>0</v>
      </c>
      <c r="Q48" s="46">
        <v>0</v>
      </c>
      <c r="R48" s="46">
        <v>0</v>
      </c>
      <c r="S48" s="46">
        <v>0</v>
      </c>
      <c r="T48" s="46">
        <v>0</v>
      </c>
      <c r="U48" s="46">
        <v>0</v>
      </c>
      <c r="V48" s="46">
        <v>0</v>
      </c>
      <c r="W48" s="46">
        <v>0</v>
      </c>
      <c r="X48" s="46">
        <v>0</v>
      </c>
      <c r="Y48" s="46">
        <v>0</v>
      </c>
      <c r="Z48" s="46">
        <v>0</v>
      </c>
      <c r="AA48" s="46">
        <v>0</v>
      </c>
      <c r="AB48" s="46">
        <v>0</v>
      </c>
      <c r="AC48" s="46">
        <v>0</v>
      </c>
      <c r="AD48" s="46">
        <v>0</v>
      </c>
      <c r="AE48" s="46">
        <v>0</v>
      </c>
      <c r="AF48" s="46">
        <v>0</v>
      </c>
      <c r="AG48" s="46">
        <v>0</v>
      </c>
      <c r="AH48" s="46">
        <v>0</v>
      </c>
      <c r="AI48" s="46">
        <v>0</v>
      </c>
      <c r="AJ48" s="46">
        <v>0</v>
      </c>
      <c r="AK48" s="46">
        <v>0</v>
      </c>
      <c r="AL48" s="46">
        <v>0</v>
      </c>
      <c r="AM48" s="46">
        <v>0</v>
      </c>
      <c r="AN48" s="46">
        <v>0</v>
      </c>
      <c r="AO48" s="46"/>
      <c r="AP48" s="46"/>
      <c r="AQ48" s="46">
        <v>0</v>
      </c>
      <c r="AR48" s="46">
        <v>0</v>
      </c>
    </row>
    <row r="49" spans="1:44" s="3" customFormat="1" x14ac:dyDescent="0.2">
      <c r="A49" s="12" t="s">
        <v>202</v>
      </c>
      <c r="B49" s="46">
        <v>0</v>
      </c>
      <c r="C49" s="46">
        <v>0</v>
      </c>
      <c r="D49" s="46">
        <v>0</v>
      </c>
      <c r="E49" s="46">
        <v>0</v>
      </c>
      <c r="F49" s="46">
        <v>0</v>
      </c>
      <c r="G49" s="46">
        <v>0</v>
      </c>
      <c r="H49" s="46">
        <v>0</v>
      </c>
      <c r="I49" s="46">
        <v>-46</v>
      </c>
      <c r="J49" s="46">
        <v>0</v>
      </c>
      <c r="K49" s="46">
        <v>0</v>
      </c>
      <c r="L49" s="46">
        <v>0</v>
      </c>
      <c r="M49" s="46">
        <v>0</v>
      </c>
      <c r="N49" s="46">
        <v>0</v>
      </c>
      <c r="O49" s="46">
        <v>0</v>
      </c>
      <c r="P49" s="46">
        <v>0</v>
      </c>
      <c r="Q49" s="46">
        <v>0</v>
      </c>
      <c r="R49" s="46">
        <v>0</v>
      </c>
      <c r="S49" s="46">
        <v>0</v>
      </c>
      <c r="T49" s="46">
        <v>0</v>
      </c>
      <c r="U49" s="46">
        <v>0</v>
      </c>
      <c r="V49" s="46">
        <v>0</v>
      </c>
      <c r="W49" s="46">
        <v>0</v>
      </c>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v>0</v>
      </c>
      <c r="AO49" s="46"/>
      <c r="AP49" s="46"/>
      <c r="AQ49" s="46">
        <v>0</v>
      </c>
      <c r="AR49" s="46">
        <v>0</v>
      </c>
    </row>
    <row r="50" spans="1:44" s="3" customFormat="1" x14ac:dyDescent="0.2">
      <c r="A50" s="3" t="s">
        <v>47</v>
      </c>
      <c r="B50" s="46">
        <v>717.2</v>
      </c>
      <c r="C50" s="46">
        <v>-566.79999999999995</v>
      </c>
      <c r="D50" s="46">
        <v>-915.8</v>
      </c>
      <c r="E50" s="46">
        <v>-306.8</v>
      </c>
      <c r="F50" s="46">
        <v>-412.9</v>
      </c>
      <c r="G50" s="46">
        <v>105.4</v>
      </c>
      <c r="H50" s="46">
        <v>1107</v>
      </c>
      <c r="I50" s="46">
        <v>129.4</v>
      </c>
      <c r="J50" s="46">
        <v>696.2</v>
      </c>
      <c r="K50" s="46">
        <v>-378.6</v>
      </c>
      <c r="L50" s="46">
        <v>-832.8</v>
      </c>
      <c r="M50" s="46">
        <v>-297.3</v>
      </c>
      <c r="N50" s="46">
        <v>-91.2</v>
      </c>
      <c r="O50" s="46">
        <v>-287.60000000000002</v>
      </c>
      <c r="P50" s="46">
        <v>-399.7</v>
      </c>
      <c r="Q50" s="46">
        <v>-435.3</v>
      </c>
      <c r="R50" s="46">
        <v>-132.30000000000001</v>
      </c>
      <c r="S50" s="46">
        <v>332.6</v>
      </c>
      <c r="T50" s="46">
        <v>-355.5</v>
      </c>
      <c r="U50" s="46">
        <v>-90.2</v>
      </c>
      <c r="V50" s="46">
        <v>279.10000000000002</v>
      </c>
      <c r="W50" s="46">
        <v>1088.8</v>
      </c>
      <c r="X50" s="46">
        <v>-695.8</v>
      </c>
      <c r="Y50" s="46">
        <v>-375.1</v>
      </c>
      <c r="Z50" s="46">
        <v>8.6999999999999993</v>
      </c>
      <c r="AA50" s="46">
        <v>383.9</v>
      </c>
      <c r="AB50" s="46">
        <v>482.1</v>
      </c>
      <c r="AC50" s="46">
        <v>312.10000000000002</v>
      </c>
      <c r="AD50" s="46">
        <v>582</v>
      </c>
      <c r="AE50" s="46">
        <v>137.9</v>
      </c>
      <c r="AF50" s="46">
        <v>-293</v>
      </c>
      <c r="AG50" s="46">
        <v>-201</v>
      </c>
      <c r="AH50" s="46">
        <v>569.20000000000005</v>
      </c>
      <c r="AI50" s="46">
        <v>2290.5</v>
      </c>
      <c r="AJ50" s="46">
        <v>2752.4</v>
      </c>
      <c r="AK50" s="46">
        <v>1829.5</v>
      </c>
      <c r="AL50" s="46">
        <v>3627.4</v>
      </c>
      <c r="AM50" s="46">
        <v>250</v>
      </c>
      <c r="AN50" s="46">
        <v>242.9</v>
      </c>
      <c r="AO50" s="46"/>
      <c r="AP50" s="46">
        <v>937.4</v>
      </c>
      <c r="AQ50" s="46">
        <v>-1178.8</v>
      </c>
      <c r="AR50" s="46">
        <v>-1033.3</v>
      </c>
    </row>
    <row r="51" spans="1:44" s="3" customFormat="1" x14ac:dyDescent="0.2">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row>
    <row r="52" spans="1:44" s="11" customFormat="1" x14ac:dyDescent="0.2">
      <c r="A52" s="11" t="s">
        <v>205</v>
      </c>
      <c r="B52" s="47">
        <v>61038.8</v>
      </c>
      <c r="C52" s="47">
        <v>42068.2</v>
      </c>
      <c r="D52" s="47">
        <v>22972</v>
      </c>
      <c r="E52" s="47">
        <v>54440.316999999995</v>
      </c>
      <c r="F52" s="47">
        <v>67280.799999999988</v>
      </c>
      <c r="G52" s="47">
        <v>199210.30000000002</v>
      </c>
      <c r="H52" s="47">
        <v>394797.20000000007</v>
      </c>
      <c r="I52" s="47">
        <v>198875</v>
      </c>
      <c r="J52" s="47">
        <v>610259.99999999988</v>
      </c>
      <c r="K52" s="47">
        <v>4717.3000000000229</v>
      </c>
      <c r="L52" s="47">
        <v>-99175.8</v>
      </c>
      <c r="M52" s="47">
        <v>-335206.79999999993</v>
      </c>
      <c r="N52" s="47">
        <v>-253883.19999999998</v>
      </c>
      <c r="O52" s="47">
        <v>-260513.00000000006</v>
      </c>
      <c r="P52" s="47">
        <v>-253139.8</v>
      </c>
      <c r="Q52" s="47">
        <v>-388949.99999999994</v>
      </c>
      <c r="R52" s="47">
        <v>-430568.50000000012</v>
      </c>
      <c r="S52" s="47">
        <v>335258.8</v>
      </c>
      <c r="T52" s="47">
        <v>55617.1</v>
      </c>
      <c r="U52" s="47">
        <v>-93119.5</v>
      </c>
      <c r="V52" s="47">
        <v>-105849.89999999997</v>
      </c>
      <c r="W52" s="47">
        <v>131437.5</v>
      </c>
      <c r="X52" s="47">
        <v>10940.700000000003</v>
      </c>
      <c r="Y52" s="47">
        <v>-23262.799999999999</v>
      </c>
      <c r="Z52" s="47">
        <v>90182.8</v>
      </c>
      <c r="AA52" s="47">
        <v>351077.60000000003</v>
      </c>
      <c r="AB52" s="47">
        <v>286802.39999999997</v>
      </c>
      <c r="AC52" s="47">
        <v>275969.40000000002</v>
      </c>
      <c r="AD52" s="47">
        <v>117104.29999999997</v>
      </c>
      <c r="AE52" s="47">
        <v>118721.1</v>
      </c>
      <c r="AF52" s="47">
        <v>-56264.800000000003</v>
      </c>
      <c r="AG52" s="47">
        <v>-71405.3</v>
      </c>
      <c r="AH52" s="47">
        <v>-45613</v>
      </c>
      <c r="AI52" s="47">
        <v>34716.400000000001</v>
      </c>
      <c r="AJ52" s="47">
        <v>132199.4</v>
      </c>
      <c r="AK52" s="47">
        <v>208150.8</v>
      </c>
      <c r="AL52" s="47">
        <v>108135.7</v>
      </c>
      <c r="AM52" s="47">
        <v>2750547.3</v>
      </c>
      <c r="AN52" s="47">
        <v>2597579.6</v>
      </c>
      <c r="AO52" s="47"/>
      <c r="AP52" s="47">
        <v>1227094.3</v>
      </c>
      <c r="AQ52" s="47">
        <v>1145.7</v>
      </c>
      <c r="AR52" s="47">
        <v>-209580.9</v>
      </c>
    </row>
    <row r="53" spans="1:44" s="3" customFormat="1" x14ac:dyDescent="0.2">
      <c r="A53" s="3" t="s">
        <v>155</v>
      </c>
      <c r="B53" s="46">
        <v>-2766.4</v>
      </c>
      <c r="C53" s="46">
        <v>-802.9</v>
      </c>
      <c r="D53" s="46">
        <v>-1071.4000000000001</v>
      </c>
      <c r="E53" s="46">
        <v>-1902.9</v>
      </c>
      <c r="F53" s="46">
        <v>-2827</v>
      </c>
      <c r="G53" s="46">
        <v>-886.7</v>
      </c>
      <c r="H53" s="46">
        <v>-1245.0999999999999</v>
      </c>
      <c r="I53" s="46">
        <v>-2758.3</v>
      </c>
      <c r="J53" s="46">
        <v>-2752.6</v>
      </c>
      <c r="K53" s="46">
        <v>-1292.7</v>
      </c>
      <c r="L53" s="46">
        <v>-4759.5</v>
      </c>
      <c r="M53" s="46">
        <v>-7422.8</v>
      </c>
      <c r="N53" s="46">
        <v>-7101.3</v>
      </c>
      <c r="O53" s="46">
        <v>-1071.3</v>
      </c>
      <c r="P53" s="46">
        <v>-6286.6</v>
      </c>
      <c r="Q53" s="46">
        <v>-8710.7000000000007</v>
      </c>
      <c r="R53" s="46">
        <v>-8720.9</v>
      </c>
      <c r="S53" s="46">
        <v>-2487.8000000000002</v>
      </c>
      <c r="T53" s="46">
        <v>-6207.6</v>
      </c>
      <c r="U53" s="46">
        <v>-3557.9</v>
      </c>
      <c r="V53" s="46">
        <v>-4848.2</v>
      </c>
      <c r="W53" s="46">
        <v>-1211.5999999999999</v>
      </c>
      <c r="X53" s="46">
        <v>-2602.4</v>
      </c>
      <c r="Y53" s="46">
        <v>-3443.5</v>
      </c>
      <c r="Z53" s="46">
        <v>-2965.4</v>
      </c>
      <c r="AA53" s="46">
        <v>-409</v>
      </c>
      <c r="AB53" s="46">
        <v>-5604.7</v>
      </c>
      <c r="AC53" s="46">
        <v>-7496</v>
      </c>
      <c r="AD53" s="46">
        <v>-8822.2999999999993</v>
      </c>
      <c r="AE53" s="46">
        <v>-962.9</v>
      </c>
      <c r="AF53" s="46">
        <v>-1771.7</v>
      </c>
      <c r="AG53" s="46">
        <v>-3649.9</v>
      </c>
      <c r="AH53" s="46">
        <v>-3306.4</v>
      </c>
      <c r="AI53" s="46">
        <v>-2991</v>
      </c>
      <c r="AJ53" s="46">
        <v>-5156.7</v>
      </c>
      <c r="AK53" s="46">
        <v>-10120.799999999999</v>
      </c>
      <c r="AL53" s="46">
        <v>-9961.2999999999993</v>
      </c>
      <c r="AM53" s="46">
        <v>-1785.1</v>
      </c>
      <c r="AN53" s="46">
        <v>-4138.6000000000004</v>
      </c>
      <c r="AO53" s="46"/>
      <c r="AP53" s="46">
        <v>-14399.6</v>
      </c>
      <c r="AQ53" s="46">
        <v>-2440.6999999999998</v>
      </c>
      <c r="AR53" s="46">
        <v>-1723.6</v>
      </c>
    </row>
    <row r="54" spans="1:44" s="3" customFormat="1" x14ac:dyDescent="0.2">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row>
    <row r="55" spans="1:44" s="11" customFormat="1" x14ac:dyDescent="0.2">
      <c r="A55" s="2" t="s">
        <v>206</v>
      </c>
      <c r="B55" s="47">
        <v>58272.4</v>
      </c>
      <c r="C55" s="47">
        <v>41265.299999999996</v>
      </c>
      <c r="D55" s="47">
        <v>21900.6</v>
      </c>
      <c r="E55" s="47">
        <v>52537.416999999994</v>
      </c>
      <c r="F55" s="47">
        <v>64453.799999999988</v>
      </c>
      <c r="G55" s="47">
        <v>198323.6</v>
      </c>
      <c r="H55" s="47">
        <v>393552.10000000009</v>
      </c>
      <c r="I55" s="47">
        <v>196116.7</v>
      </c>
      <c r="J55" s="47">
        <v>607507.39999999991</v>
      </c>
      <c r="K55" s="47">
        <v>3424.6000000000231</v>
      </c>
      <c r="L55" s="47">
        <v>-103935.3</v>
      </c>
      <c r="M55" s="47">
        <v>-342629.59999999992</v>
      </c>
      <c r="N55" s="47">
        <v>-260984.49999999997</v>
      </c>
      <c r="O55" s="47">
        <v>-261584.30000000005</v>
      </c>
      <c r="P55" s="47">
        <v>-259426.4</v>
      </c>
      <c r="Q55" s="47">
        <v>-397660.69999999995</v>
      </c>
      <c r="R55" s="47">
        <v>-439289.40000000014</v>
      </c>
      <c r="S55" s="47">
        <v>332771</v>
      </c>
      <c r="T55" s="47">
        <v>49409.5</v>
      </c>
      <c r="U55" s="47">
        <v>-96677.4</v>
      </c>
      <c r="V55" s="47">
        <v>-110698.09999999996</v>
      </c>
      <c r="W55" s="47">
        <v>130225.9</v>
      </c>
      <c r="X55" s="47">
        <v>8338.3000000000029</v>
      </c>
      <c r="Y55" s="47">
        <v>-26706.3</v>
      </c>
      <c r="Z55" s="47">
        <v>87217.4</v>
      </c>
      <c r="AA55" s="47">
        <v>350668.60000000003</v>
      </c>
      <c r="AB55" s="47">
        <v>281197.69999999995</v>
      </c>
      <c r="AC55" s="47">
        <v>268473.40000000002</v>
      </c>
      <c r="AD55" s="47">
        <v>108281.99999999997</v>
      </c>
      <c r="AE55" s="47">
        <v>117758.2</v>
      </c>
      <c r="AF55" s="47">
        <v>-58036.5</v>
      </c>
      <c r="AG55" s="47">
        <v>-75055.199999999997</v>
      </c>
      <c r="AH55" s="47">
        <v>-48919.4</v>
      </c>
      <c r="AI55" s="47">
        <v>31725.4</v>
      </c>
      <c r="AJ55" s="47">
        <v>127042.7</v>
      </c>
      <c r="AK55" s="47">
        <v>198030</v>
      </c>
      <c r="AL55" s="47">
        <v>98174.399999999994</v>
      </c>
      <c r="AM55" s="47">
        <v>2748762.2</v>
      </c>
      <c r="AN55" s="47">
        <v>2593441</v>
      </c>
      <c r="AO55" s="47"/>
      <c r="AP55" s="47">
        <v>1212694.7</v>
      </c>
      <c r="AQ55" s="47">
        <v>-1295</v>
      </c>
      <c r="AR55" s="47">
        <v>-211304.5</v>
      </c>
    </row>
    <row r="56" spans="1:44" s="3" customFormat="1" x14ac:dyDescent="0.2">
      <c r="A56" s="7"/>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row>
    <row r="57" spans="1:44" s="3" customFormat="1" x14ac:dyDescent="0.2">
      <c r="A57" s="2" t="s">
        <v>207</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row>
    <row r="58" spans="1:44" s="3" customFormat="1" x14ac:dyDescent="0.2">
      <c r="A58" s="12" t="s">
        <v>329</v>
      </c>
      <c r="B58" s="46">
        <v>-52896.5</v>
      </c>
      <c r="C58" s="46">
        <v>-12011.8</v>
      </c>
      <c r="D58" s="46">
        <v>-26052.2</v>
      </c>
      <c r="E58" s="46">
        <v>-37054.5</v>
      </c>
      <c r="F58" s="46">
        <v>-63758.2</v>
      </c>
      <c r="G58" s="46">
        <v>-7833.9</v>
      </c>
      <c r="H58" s="46">
        <v>-22309.9</v>
      </c>
      <c r="I58" s="46">
        <v>-36494.800000000003</v>
      </c>
      <c r="J58" s="46">
        <v>-60565.9</v>
      </c>
      <c r="K58" s="46">
        <v>-31074</v>
      </c>
      <c r="L58" s="46">
        <v>-78114.399999999994</v>
      </c>
      <c r="M58" s="46">
        <v>-118264.7</v>
      </c>
      <c r="N58" s="46">
        <v>-154789.29999999999</v>
      </c>
      <c r="O58" s="46">
        <v>-59477.2</v>
      </c>
      <c r="P58" s="46">
        <v>-106695.4</v>
      </c>
      <c r="Q58" s="46">
        <v>-149851.6</v>
      </c>
      <c r="R58" s="46">
        <v>-183585</v>
      </c>
      <c r="S58" s="46">
        <v>-23823.4</v>
      </c>
      <c r="T58" s="46">
        <v>-104368.8</v>
      </c>
      <c r="U58" s="46">
        <v>-134128.5</v>
      </c>
      <c r="V58" s="46">
        <v>-162317.9</v>
      </c>
      <c r="W58" s="46">
        <v>-61371.199999999997</v>
      </c>
      <c r="X58" s="46">
        <v>-115799.1</v>
      </c>
      <c r="Y58" s="46">
        <v>-161306.29999999999</v>
      </c>
      <c r="Z58" s="46">
        <v>-247217.8</v>
      </c>
      <c r="AA58" s="46">
        <v>-12528.7</v>
      </c>
      <c r="AB58" s="46">
        <v>-51162.7</v>
      </c>
      <c r="AC58" s="46">
        <v>-83047.600000000006</v>
      </c>
      <c r="AD58" s="46">
        <v>-90027.9</v>
      </c>
      <c r="AE58" s="46">
        <v>-33237.4</v>
      </c>
      <c r="AF58" s="46">
        <v>-97587.9</v>
      </c>
      <c r="AG58" s="46">
        <v>-101078.1</v>
      </c>
      <c r="AH58" s="46">
        <v>-131069.6</v>
      </c>
      <c r="AI58" s="46">
        <v>-27691.1</v>
      </c>
      <c r="AJ58" s="46">
        <v>-47969.9</v>
      </c>
      <c r="AK58" s="46">
        <v>-82039.899999999994</v>
      </c>
      <c r="AL58" s="46">
        <v>-113086.39999999999</v>
      </c>
      <c r="AM58" s="46">
        <v>-2383.4</v>
      </c>
      <c r="AN58" s="46">
        <v>-7311.7</v>
      </c>
      <c r="AO58" s="46"/>
      <c r="AP58" s="46">
        <v>-39400.699999999997</v>
      </c>
      <c r="AQ58" s="46">
        <v>-15338.3</v>
      </c>
      <c r="AR58" s="46">
        <v>-25924.6</v>
      </c>
    </row>
    <row r="59" spans="1:44" s="3" customFormat="1" x14ac:dyDescent="0.2">
      <c r="A59" s="12" t="s">
        <v>330</v>
      </c>
      <c r="B59" s="46">
        <v>25330.2</v>
      </c>
      <c r="C59" s="46">
        <v>3494.1</v>
      </c>
      <c r="D59" s="46">
        <v>10521</v>
      </c>
      <c r="E59" s="46">
        <v>18147</v>
      </c>
      <c r="F59" s="46">
        <v>46003.7</v>
      </c>
      <c r="G59" s="46">
        <v>14616.4</v>
      </c>
      <c r="H59" s="46">
        <v>24898.2</v>
      </c>
      <c r="I59" s="46">
        <v>32532.400000000001</v>
      </c>
      <c r="J59" s="46">
        <v>58870.3</v>
      </c>
      <c r="K59" s="46">
        <v>13782.9</v>
      </c>
      <c r="L59" s="46">
        <v>47664.6</v>
      </c>
      <c r="M59" s="46">
        <v>62893.7</v>
      </c>
      <c r="N59" s="46">
        <v>78486</v>
      </c>
      <c r="O59" s="46">
        <v>15106.2</v>
      </c>
      <c r="P59" s="46">
        <v>43470.2</v>
      </c>
      <c r="Q59" s="46">
        <v>90868.800000000003</v>
      </c>
      <c r="R59" s="46">
        <v>116623.9</v>
      </c>
      <c r="S59" s="46">
        <v>18891.7</v>
      </c>
      <c r="T59" s="46">
        <v>135687.6</v>
      </c>
      <c r="U59" s="46">
        <v>145510.20000000001</v>
      </c>
      <c r="V59" s="46">
        <v>165877.70000000001</v>
      </c>
      <c r="W59" s="46">
        <v>30815.5</v>
      </c>
      <c r="X59" s="46">
        <v>88282.2</v>
      </c>
      <c r="Y59" s="46">
        <v>138058.79999999999</v>
      </c>
      <c r="Z59" s="46">
        <v>256372.2</v>
      </c>
      <c r="AA59" s="46">
        <v>28671.599999999999</v>
      </c>
      <c r="AB59" s="46">
        <v>85531.9</v>
      </c>
      <c r="AC59" s="46">
        <v>126728.9</v>
      </c>
      <c r="AD59" s="46">
        <v>113926.1</v>
      </c>
      <c r="AE59" s="46">
        <v>33829.1</v>
      </c>
      <c r="AF59" s="46">
        <v>61519.3</v>
      </c>
      <c r="AG59" s="46">
        <v>118222.2</v>
      </c>
      <c r="AH59" s="46">
        <v>134672</v>
      </c>
      <c r="AI59" s="46">
        <v>24851.3</v>
      </c>
      <c r="AJ59" s="46">
        <v>28796.400000000001</v>
      </c>
      <c r="AK59" s="46">
        <v>39183.599999999999</v>
      </c>
      <c r="AL59" s="46">
        <v>57703.7</v>
      </c>
      <c r="AM59" s="46">
        <v>33868.1</v>
      </c>
      <c r="AN59" s="46">
        <v>43720.7</v>
      </c>
      <c r="AO59" s="46"/>
      <c r="AP59" s="46">
        <v>88600.7</v>
      </c>
      <c r="AQ59" s="46">
        <v>9140.1</v>
      </c>
      <c r="AR59" s="46">
        <v>35264.1</v>
      </c>
    </row>
    <row r="60" spans="1:44" s="3" customFormat="1" x14ac:dyDescent="0.2">
      <c r="A60" s="12" t="s">
        <v>156</v>
      </c>
      <c r="B60" s="46">
        <v>-1810.3</v>
      </c>
      <c r="C60" s="46">
        <v>-154.5</v>
      </c>
      <c r="D60" s="46">
        <v>-246.5</v>
      </c>
      <c r="E60" s="46">
        <v>-599.5</v>
      </c>
      <c r="F60" s="46">
        <v>-1044.5999999999999</v>
      </c>
      <c r="G60" s="46">
        <v>-68.599999999999994</v>
      </c>
      <c r="H60" s="46">
        <v>-194.2</v>
      </c>
      <c r="I60" s="46">
        <v>-365.8</v>
      </c>
      <c r="J60" s="46">
        <v>-1110.5</v>
      </c>
      <c r="K60" s="46">
        <v>-774.3</v>
      </c>
      <c r="L60" s="46">
        <v>-1073.0999999999999</v>
      </c>
      <c r="M60" s="46">
        <v>-1407.2</v>
      </c>
      <c r="N60" s="46">
        <v>-2208.1</v>
      </c>
      <c r="O60" s="46">
        <v>-228.6</v>
      </c>
      <c r="P60" s="46">
        <v>-1606.7</v>
      </c>
      <c r="Q60" s="46">
        <v>-2584.6</v>
      </c>
      <c r="R60" s="46">
        <v>-3548.3</v>
      </c>
      <c r="S60" s="46">
        <v>-337</v>
      </c>
      <c r="T60" s="46">
        <v>-817.2</v>
      </c>
      <c r="U60" s="46">
        <v>-1427.2</v>
      </c>
      <c r="V60" s="46">
        <v>-2102.1</v>
      </c>
      <c r="W60" s="46">
        <v>-214</v>
      </c>
      <c r="X60" s="46">
        <v>-671.7</v>
      </c>
      <c r="Y60" s="46">
        <v>-1080.3</v>
      </c>
      <c r="Z60" s="46">
        <v>-1976.3</v>
      </c>
      <c r="AA60" s="46">
        <v>-241.3</v>
      </c>
      <c r="AB60" s="46">
        <v>-745</v>
      </c>
      <c r="AC60" s="46">
        <v>-1273.3</v>
      </c>
      <c r="AD60" s="46">
        <v>-2071.6999999999998</v>
      </c>
      <c r="AE60" s="46">
        <v>-574.1</v>
      </c>
      <c r="AF60" s="46">
        <v>-1411.2</v>
      </c>
      <c r="AG60" s="46">
        <v>-2251.4</v>
      </c>
      <c r="AH60" s="46">
        <v>-3418.9</v>
      </c>
      <c r="AI60" s="46">
        <v>-385.8</v>
      </c>
      <c r="AJ60" s="46">
        <v>-980.5</v>
      </c>
      <c r="AK60" s="46">
        <v>-2058.9</v>
      </c>
      <c r="AL60" s="46">
        <v>-4147.1000000000004</v>
      </c>
      <c r="AM60" s="46">
        <v>-483.5</v>
      </c>
      <c r="AN60" s="46">
        <v>-1372</v>
      </c>
      <c r="AO60" s="46"/>
      <c r="AP60" s="46">
        <v>-3611.7</v>
      </c>
      <c r="AQ60" s="46">
        <v>-468.2</v>
      </c>
      <c r="AR60" s="46">
        <v>-1383</v>
      </c>
    </row>
    <row r="61" spans="1:44" s="3" customFormat="1" x14ac:dyDescent="0.2">
      <c r="A61" s="12" t="s">
        <v>213</v>
      </c>
      <c r="B61" s="46">
        <v>582.20000000000005</v>
      </c>
      <c r="C61" s="46">
        <v>87.2</v>
      </c>
      <c r="D61" s="46">
        <v>460.5</v>
      </c>
      <c r="E61" s="46">
        <v>516.29999999999995</v>
      </c>
      <c r="F61" s="46">
        <v>520.1</v>
      </c>
      <c r="G61" s="46">
        <v>0</v>
      </c>
      <c r="H61" s="46">
        <v>0</v>
      </c>
      <c r="I61" s="46">
        <v>0</v>
      </c>
      <c r="J61" s="46">
        <v>0</v>
      </c>
      <c r="K61" s="46">
        <v>0</v>
      </c>
      <c r="L61" s="46">
        <v>0</v>
      </c>
      <c r="M61" s="46">
        <v>0</v>
      </c>
      <c r="N61" s="46">
        <v>0</v>
      </c>
      <c r="O61" s="46">
        <v>0</v>
      </c>
      <c r="P61" s="46">
        <v>0</v>
      </c>
      <c r="Q61" s="46">
        <v>0</v>
      </c>
      <c r="R61" s="46">
        <v>0</v>
      </c>
      <c r="S61" s="46">
        <v>0</v>
      </c>
      <c r="T61" s="46">
        <v>0</v>
      </c>
      <c r="U61" s="46">
        <v>0</v>
      </c>
      <c r="V61" s="46">
        <v>0</v>
      </c>
      <c r="W61" s="46">
        <v>0</v>
      </c>
      <c r="X61" s="46">
        <v>0</v>
      </c>
      <c r="Y61" s="46">
        <v>0</v>
      </c>
      <c r="Z61" s="46">
        <v>0</v>
      </c>
      <c r="AA61" s="46">
        <v>0</v>
      </c>
      <c r="AB61" s="46">
        <v>0</v>
      </c>
      <c r="AC61" s="46">
        <v>0</v>
      </c>
      <c r="AD61" s="46">
        <v>0</v>
      </c>
      <c r="AE61" s="46">
        <v>0</v>
      </c>
      <c r="AF61" s="46">
        <v>0</v>
      </c>
      <c r="AG61" s="46">
        <v>0</v>
      </c>
      <c r="AH61" s="46">
        <v>0</v>
      </c>
      <c r="AI61" s="46">
        <v>0</v>
      </c>
      <c r="AJ61" s="46">
        <v>0</v>
      </c>
      <c r="AK61" s="46">
        <v>0</v>
      </c>
      <c r="AL61" s="46">
        <v>0</v>
      </c>
      <c r="AM61" s="46">
        <v>0</v>
      </c>
      <c r="AN61" s="46">
        <v>0</v>
      </c>
      <c r="AO61" s="46"/>
      <c r="AP61" s="46">
        <v>0</v>
      </c>
      <c r="AQ61" s="46">
        <v>0</v>
      </c>
      <c r="AR61" s="46">
        <v>0</v>
      </c>
    </row>
    <row r="62" spans="1:44" s="3" customFormat="1" x14ac:dyDescent="0.2">
      <c r="A62" s="12" t="s">
        <v>157</v>
      </c>
      <c r="B62" s="46">
        <v>38.700000000000003</v>
      </c>
      <c r="C62" s="46">
        <v>5.0999999999999996</v>
      </c>
      <c r="D62" s="46">
        <v>19.3</v>
      </c>
      <c r="E62" s="46">
        <v>21.5</v>
      </c>
      <c r="F62" s="46">
        <v>25.1</v>
      </c>
      <c r="G62" s="46">
        <v>0.3</v>
      </c>
      <c r="H62" s="46">
        <v>3.7</v>
      </c>
      <c r="I62" s="46">
        <v>4.3</v>
      </c>
      <c r="J62" s="46">
        <v>5.4</v>
      </c>
      <c r="K62" s="46">
        <v>0.7</v>
      </c>
      <c r="L62" s="46">
        <v>3.8</v>
      </c>
      <c r="M62" s="46">
        <v>6.2</v>
      </c>
      <c r="N62" s="46">
        <v>7.6</v>
      </c>
      <c r="O62" s="46">
        <v>0.6</v>
      </c>
      <c r="P62" s="46">
        <v>2.1</v>
      </c>
      <c r="Q62" s="46">
        <v>1.7</v>
      </c>
      <c r="R62" s="46">
        <v>5.3</v>
      </c>
      <c r="S62" s="46">
        <v>0</v>
      </c>
      <c r="T62" s="46">
        <v>0.4</v>
      </c>
      <c r="U62" s="46">
        <v>29.8</v>
      </c>
      <c r="V62" s="46">
        <v>29.2</v>
      </c>
      <c r="W62" s="46">
        <v>1.4</v>
      </c>
      <c r="X62" s="46">
        <v>1.6</v>
      </c>
      <c r="Y62" s="46">
        <v>1.5</v>
      </c>
      <c r="Z62" s="46">
        <v>5.0999999999999996</v>
      </c>
      <c r="AA62" s="46">
        <v>0</v>
      </c>
      <c r="AB62" s="46">
        <v>0</v>
      </c>
      <c r="AC62" s="46">
        <v>0</v>
      </c>
      <c r="AD62" s="46">
        <v>1.6</v>
      </c>
      <c r="AE62" s="46">
        <v>1.6</v>
      </c>
      <c r="AF62" s="46">
        <v>20.2</v>
      </c>
      <c r="AG62" s="46">
        <v>20.100000000000001</v>
      </c>
      <c r="AH62" s="46">
        <v>22.5</v>
      </c>
      <c r="AI62" s="46">
        <v>46</v>
      </c>
      <c r="AJ62" s="46">
        <v>53.2</v>
      </c>
      <c r="AK62" s="46">
        <v>46.5</v>
      </c>
      <c r="AL62" s="46">
        <v>51.1</v>
      </c>
      <c r="AM62" s="46">
        <v>-0.1</v>
      </c>
      <c r="AN62" s="46">
        <v>0</v>
      </c>
      <c r="AO62" s="46"/>
      <c r="AP62" s="46">
        <v>0.4</v>
      </c>
      <c r="AQ62" s="46">
        <v>0</v>
      </c>
      <c r="AR62" s="46">
        <v>0</v>
      </c>
    </row>
    <row r="63" spans="1:44" s="3" customFormat="1" x14ac:dyDescent="0.2">
      <c r="A63" s="12" t="s">
        <v>218</v>
      </c>
      <c r="B63" s="46">
        <v>-2.2000000000000002</v>
      </c>
      <c r="C63" s="46">
        <v>0</v>
      </c>
      <c r="D63" s="46">
        <v>0</v>
      </c>
      <c r="E63" s="46">
        <v>0</v>
      </c>
      <c r="F63" s="46">
        <v>0</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-329</v>
      </c>
      <c r="AI63" s="46">
        <v>0</v>
      </c>
      <c r="AJ63" s="46">
        <v>-99.2</v>
      </c>
      <c r="AK63" s="46">
        <v>-99.2</v>
      </c>
      <c r="AL63" s="46">
        <v>-210.7</v>
      </c>
      <c r="AM63" s="46">
        <v>0</v>
      </c>
      <c r="AN63" s="46">
        <v>-60</v>
      </c>
      <c r="AO63" s="46"/>
      <c r="AP63" s="46">
        <v>-127</v>
      </c>
      <c r="AQ63" s="46">
        <v>0</v>
      </c>
      <c r="AR63" s="46">
        <v>-107.3</v>
      </c>
    </row>
    <row r="64" spans="1:44" s="3" customFormat="1" x14ac:dyDescent="0.2">
      <c r="A64" s="12" t="s">
        <v>158</v>
      </c>
      <c r="B64" s="46">
        <v>0</v>
      </c>
      <c r="C64" s="46">
        <v>0</v>
      </c>
      <c r="D64" s="46">
        <v>0</v>
      </c>
      <c r="E64" s="46">
        <v>0</v>
      </c>
      <c r="F64" s="46">
        <v>0</v>
      </c>
      <c r="G64" s="46">
        <v>593.9</v>
      </c>
      <c r="H64" s="46">
        <v>593.9</v>
      </c>
      <c r="I64" s="46">
        <v>593.9</v>
      </c>
      <c r="J64" s="46">
        <v>593.9</v>
      </c>
      <c r="K64" s="46">
        <v>0</v>
      </c>
      <c r="L64" s="46">
        <v>0</v>
      </c>
      <c r="M64" s="46">
        <v>0</v>
      </c>
      <c r="N64" s="46">
        <v>0</v>
      </c>
      <c r="O64" s="46">
        <v>34.200000000000003</v>
      </c>
      <c r="P64" s="46">
        <v>34.200000000000003</v>
      </c>
      <c r="Q64" s="46">
        <v>34.200000000000003</v>
      </c>
      <c r="R64" s="46">
        <v>34.200000000000003</v>
      </c>
      <c r="S64" s="46">
        <v>0</v>
      </c>
      <c r="T64" s="46">
        <v>0</v>
      </c>
      <c r="U64" s="46">
        <v>0</v>
      </c>
      <c r="V64" s="46">
        <v>0</v>
      </c>
      <c r="W64" s="46">
        <v>0</v>
      </c>
      <c r="X64" s="46">
        <v>0</v>
      </c>
      <c r="Y64" s="46">
        <v>0</v>
      </c>
      <c r="Z64" s="46">
        <v>0</v>
      </c>
      <c r="AA64" s="46">
        <v>0</v>
      </c>
      <c r="AB64" s="46">
        <v>0</v>
      </c>
      <c r="AC64" s="46">
        <v>0</v>
      </c>
      <c r="AD64" s="46">
        <v>0</v>
      </c>
      <c r="AE64" s="46">
        <v>0</v>
      </c>
      <c r="AF64" s="46">
        <v>0</v>
      </c>
      <c r="AG64" s="46">
        <v>0</v>
      </c>
      <c r="AH64" s="46">
        <v>0</v>
      </c>
      <c r="AI64" s="46">
        <v>0</v>
      </c>
      <c r="AJ64" s="46">
        <v>0</v>
      </c>
      <c r="AK64" s="46">
        <v>0</v>
      </c>
      <c r="AL64" s="46">
        <v>0</v>
      </c>
      <c r="AM64" s="46">
        <v>0</v>
      </c>
      <c r="AN64" s="46">
        <v>0</v>
      </c>
      <c r="AO64" s="46"/>
      <c r="AP64" s="46">
        <v>0</v>
      </c>
      <c r="AQ64" s="46">
        <v>0</v>
      </c>
      <c r="AR64" s="46">
        <v>0</v>
      </c>
    </row>
    <row r="65" spans="1:44" s="3" customFormat="1" x14ac:dyDescent="0.2">
      <c r="A65" s="12" t="s">
        <v>362</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v>21.5</v>
      </c>
      <c r="AF65" s="46">
        <v>21.5</v>
      </c>
      <c r="AG65" s="46">
        <v>21.5</v>
      </c>
      <c r="AH65" s="46">
        <v>21.5</v>
      </c>
      <c r="AI65" s="46">
        <v>0</v>
      </c>
      <c r="AJ65" s="46">
        <v>0</v>
      </c>
      <c r="AK65" s="46">
        <v>0</v>
      </c>
      <c r="AL65" s="46">
        <v>0</v>
      </c>
      <c r="AM65" s="46">
        <v>0</v>
      </c>
      <c r="AN65" s="46">
        <v>0</v>
      </c>
      <c r="AO65" s="46"/>
      <c r="AP65" s="46">
        <v>0</v>
      </c>
      <c r="AQ65" s="46">
        <v>0</v>
      </c>
      <c r="AR65" s="46">
        <v>0</v>
      </c>
    </row>
    <row r="66" spans="1:44" s="3" customFormat="1" x14ac:dyDescent="0.2">
      <c r="A66" s="12" t="s">
        <v>201</v>
      </c>
      <c r="B66" s="46">
        <v>0</v>
      </c>
      <c r="C66" s="46">
        <v>0</v>
      </c>
      <c r="D66" s="46">
        <v>0</v>
      </c>
      <c r="E66" s="46">
        <v>0</v>
      </c>
      <c r="F66" s="46">
        <v>0</v>
      </c>
      <c r="G66" s="46">
        <v>5.9</v>
      </c>
      <c r="H66" s="46">
        <v>5.9</v>
      </c>
      <c r="I66" s="46">
        <v>5.9</v>
      </c>
      <c r="J66" s="46">
        <v>5.9</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0</v>
      </c>
      <c r="AI66" s="46">
        <v>0</v>
      </c>
      <c r="AJ66" s="46">
        <v>-333</v>
      </c>
      <c r="AK66" s="46">
        <v>-333</v>
      </c>
      <c r="AL66" s="46">
        <v>-1119.3</v>
      </c>
      <c r="AM66" s="46">
        <v>0</v>
      </c>
      <c r="AN66" s="46">
        <v>0</v>
      </c>
      <c r="AO66" s="46"/>
      <c r="AP66" s="46">
        <v>0</v>
      </c>
      <c r="AQ66" s="46">
        <v>0</v>
      </c>
      <c r="AR66" s="46">
        <v>0</v>
      </c>
    </row>
    <row r="67" spans="1:44" s="11" customFormat="1" x14ac:dyDescent="0.2">
      <c r="A67" s="3" t="s">
        <v>159</v>
      </c>
      <c r="B67" s="46">
        <v>0</v>
      </c>
      <c r="C67" s="46">
        <v>0</v>
      </c>
      <c r="D67" s="46">
        <v>0</v>
      </c>
      <c r="E67" s="46">
        <v>0</v>
      </c>
      <c r="F67" s="46">
        <v>0</v>
      </c>
      <c r="G67" s="46">
        <v>440</v>
      </c>
      <c r="H67" s="46">
        <v>440</v>
      </c>
      <c r="I67" s="46">
        <v>440</v>
      </c>
      <c r="J67" s="46">
        <v>440</v>
      </c>
      <c r="K67" s="46">
        <v>0</v>
      </c>
      <c r="L67" s="46">
        <v>0</v>
      </c>
      <c r="M67" s="46">
        <v>0</v>
      </c>
      <c r="N67" s="46">
        <v>0</v>
      </c>
      <c r="O67" s="46">
        <v>46.5</v>
      </c>
      <c r="P67" s="46">
        <v>46.5</v>
      </c>
      <c r="Q67" s="46">
        <v>46.5</v>
      </c>
      <c r="R67" s="46">
        <v>46.5</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v>0</v>
      </c>
      <c r="AO67" s="46"/>
      <c r="AP67" s="46">
        <v>0</v>
      </c>
      <c r="AQ67" s="46">
        <v>0</v>
      </c>
      <c r="AR67" s="46">
        <v>0</v>
      </c>
    </row>
    <row r="68" spans="1:44" s="3" customFormat="1" x14ac:dyDescent="0.2">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row>
    <row r="69" spans="1:44" s="11" customFormat="1" x14ac:dyDescent="0.2">
      <c r="A69" s="11" t="s">
        <v>208</v>
      </c>
      <c r="B69" s="47">
        <v>-28757.7</v>
      </c>
      <c r="C69" s="47">
        <v>-8580</v>
      </c>
      <c r="D69" s="47">
        <v>-15297.900000000001</v>
      </c>
      <c r="E69" s="47">
        <v>-18969.2</v>
      </c>
      <c r="F69" s="47">
        <v>-18253.900000000001</v>
      </c>
      <c r="G69" s="47">
        <v>7753.9999999999991</v>
      </c>
      <c r="H69" s="47">
        <v>3437.5999999999995</v>
      </c>
      <c r="I69" s="47">
        <v>-3284.1000000000013</v>
      </c>
      <c r="J69" s="47">
        <v>-1760.8999999999983</v>
      </c>
      <c r="K69" s="47">
        <v>-18064.699999999997</v>
      </c>
      <c r="L69" s="47">
        <v>-31519.099999999995</v>
      </c>
      <c r="M69" s="47">
        <v>-56772</v>
      </c>
      <c r="N69" s="47">
        <v>-78503.799999999988</v>
      </c>
      <c r="O69" s="47">
        <v>-44518.3</v>
      </c>
      <c r="P69" s="47">
        <v>-64749.1</v>
      </c>
      <c r="Q69" s="47">
        <v>-61485.000000000007</v>
      </c>
      <c r="R69" s="47">
        <v>-70423.400000000009</v>
      </c>
      <c r="S69" s="47">
        <v>-5268.7000000000007</v>
      </c>
      <c r="T69" s="47">
        <v>30502</v>
      </c>
      <c r="U69" s="47">
        <v>9984.3000000000102</v>
      </c>
      <c r="V69" s="47">
        <v>1486.9000000000176</v>
      </c>
      <c r="W69" s="47">
        <v>-30768.299999999996</v>
      </c>
      <c r="X69" s="47">
        <v>-28187.000000000011</v>
      </c>
      <c r="Y69" s="47">
        <v>-24326.3</v>
      </c>
      <c r="Z69" s="47">
        <v>7183.2</v>
      </c>
      <c r="AA69" s="47">
        <v>15901.599999999999</v>
      </c>
      <c r="AB69" s="47">
        <v>33624.199999999997</v>
      </c>
      <c r="AC69" s="47">
        <v>42408</v>
      </c>
      <c r="AD69" s="47">
        <v>21828.100000000009</v>
      </c>
      <c r="AE69" s="47">
        <v>40.700000000000003</v>
      </c>
      <c r="AF69" s="47">
        <v>-37438.1</v>
      </c>
      <c r="AG69" s="47">
        <v>14934.3</v>
      </c>
      <c r="AH69" s="47">
        <v>-101.5</v>
      </c>
      <c r="AI69" s="47">
        <v>-3179.6</v>
      </c>
      <c r="AJ69" s="47">
        <v>-20533</v>
      </c>
      <c r="AK69" s="47">
        <v>-45300.9</v>
      </c>
      <c r="AL69" s="47">
        <v>-60808.7</v>
      </c>
      <c r="AM69" s="47">
        <v>31001.1</v>
      </c>
      <c r="AN69" s="47">
        <v>34977</v>
      </c>
      <c r="AO69" s="47"/>
      <c r="AP69" s="47">
        <v>45461.7</v>
      </c>
      <c r="AQ69" s="47">
        <v>-6666.4</v>
      </c>
      <c r="AR69" s="47">
        <v>7849.2</v>
      </c>
    </row>
    <row r="70" spans="1:44" s="3" customFormat="1" x14ac:dyDescent="0.2">
      <c r="A70" s="7"/>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row>
    <row r="71" spans="1:44" s="11" customFormat="1" x14ac:dyDescent="0.2">
      <c r="A71" s="2" t="s">
        <v>209</v>
      </c>
      <c r="B71" s="46"/>
      <c r="C71" s="46"/>
      <c r="D71" s="46"/>
      <c r="E71" s="46"/>
      <c r="F71" s="46"/>
      <c r="G71" s="46"/>
      <c r="H71" s="46"/>
      <c r="I71" s="46"/>
      <c r="J71" s="46"/>
      <c r="K71" s="46"/>
      <c r="L71" s="46"/>
      <c r="M71" s="46"/>
      <c r="N71" s="46"/>
      <c r="O71" s="46"/>
      <c r="P71" s="46"/>
      <c r="Q71" s="46"/>
      <c r="R71" s="46"/>
      <c r="S71" s="46"/>
      <c r="T71" s="46"/>
      <c r="U71" s="47"/>
      <c r="V71" s="46"/>
      <c r="W71" s="46"/>
      <c r="X71" s="46"/>
      <c r="Y71" s="46"/>
      <c r="Z71" s="46"/>
      <c r="AA71" s="46"/>
      <c r="AB71" s="46"/>
      <c r="AC71" s="46"/>
      <c r="AD71" s="46"/>
      <c r="AE71" s="46"/>
      <c r="AF71" s="46"/>
      <c r="AG71" s="46"/>
      <c r="AH71" s="46"/>
      <c r="AI71" s="46"/>
      <c r="AJ71" s="46"/>
      <c r="AK71" s="46"/>
      <c r="AL71" s="46"/>
      <c r="AM71" s="46"/>
      <c r="AN71" s="46"/>
      <c r="AO71" s="46"/>
      <c r="AP71" s="46"/>
      <c r="AQ71" s="46"/>
      <c r="AR71" s="46"/>
    </row>
    <row r="72" spans="1:44" s="3" customFormat="1" x14ac:dyDescent="0.2">
      <c r="A72" s="12" t="s">
        <v>160</v>
      </c>
      <c r="B72" s="46">
        <v>-682.9</v>
      </c>
      <c r="C72" s="46">
        <v>0</v>
      </c>
      <c r="D72" s="46">
        <v>0</v>
      </c>
      <c r="E72" s="46">
        <v>-2726.4</v>
      </c>
      <c r="F72" s="46">
        <v>-2726.5</v>
      </c>
      <c r="G72" s="46">
        <v>0</v>
      </c>
      <c r="H72" s="46">
        <v>0</v>
      </c>
      <c r="I72" s="46">
        <v>-5310.2</v>
      </c>
      <c r="J72" s="46">
        <v>-5310.1</v>
      </c>
      <c r="K72" s="46">
        <v>0</v>
      </c>
      <c r="L72" s="46">
        <v>-8653.5</v>
      </c>
      <c r="M72" s="46">
        <v>-8653.5</v>
      </c>
      <c r="N72" s="46">
        <v>-8653.5</v>
      </c>
      <c r="O72" s="46">
        <v>0</v>
      </c>
      <c r="P72" s="46">
        <v>-15994.8</v>
      </c>
      <c r="Q72" s="46">
        <v>-15994.8</v>
      </c>
      <c r="R72" s="46">
        <v>-15994.8</v>
      </c>
      <c r="S72" s="46">
        <v>0</v>
      </c>
      <c r="T72" s="46">
        <v>-17289.7</v>
      </c>
      <c r="U72" s="46">
        <v>-17289.7</v>
      </c>
      <c r="V72" s="46">
        <v>-22897.1</v>
      </c>
      <c r="W72" s="46">
        <v>0</v>
      </c>
      <c r="X72" s="46">
        <v>-12320.5</v>
      </c>
      <c r="Y72" s="46">
        <v>-12320.5</v>
      </c>
      <c r="Z72" s="46">
        <v>-12320.5</v>
      </c>
      <c r="AA72" s="46">
        <v>0</v>
      </c>
      <c r="AB72" s="46">
        <v>-17377.2</v>
      </c>
      <c r="AC72" s="46">
        <v>-17377.2</v>
      </c>
      <c r="AD72" s="46">
        <v>-17377.2</v>
      </c>
      <c r="AE72" s="46">
        <v>0</v>
      </c>
      <c r="AF72" s="46">
        <v>-17899.400000000001</v>
      </c>
      <c r="AG72" s="46">
        <v>-17899.400000000001</v>
      </c>
      <c r="AH72" s="46">
        <v>-17899.400000000001</v>
      </c>
      <c r="AI72" s="46">
        <v>0</v>
      </c>
      <c r="AJ72" s="46">
        <v>-21369.1</v>
      </c>
      <c r="AK72" s="46">
        <v>-21369.1</v>
      </c>
      <c r="AL72" s="46">
        <v>-21369.1</v>
      </c>
      <c r="AM72" s="46">
        <v>0</v>
      </c>
      <c r="AN72" s="46">
        <v>0</v>
      </c>
      <c r="AO72" s="46"/>
      <c r="AP72" s="46">
        <v>0</v>
      </c>
      <c r="AQ72" s="46">
        <v>0</v>
      </c>
      <c r="AR72" s="46">
        <v>-8847.4</v>
      </c>
    </row>
    <row r="73" spans="1:44" s="3" customFormat="1" x14ac:dyDescent="0.2">
      <c r="A73" s="12" t="s">
        <v>192</v>
      </c>
      <c r="B73" s="46">
        <v>0</v>
      </c>
      <c r="C73" s="46">
        <v>0</v>
      </c>
      <c r="D73" s="46">
        <v>0</v>
      </c>
      <c r="E73" s="46">
        <v>0</v>
      </c>
      <c r="F73" s="46">
        <v>0</v>
      </c>
      <c r="G73" s="46">
        <v>0</v>
      </c>
      <c r="H73" s="46">
        <v>0</v>
      </c>
      <c r="I73" s="46">
        <v>0</v>
      </c>
      <c r="J73" s="46">
        <v>0</v>
      </c>
      <c r="K73" s="46">
        <v>0</v>
      </c>
      <c r="L73" s="46">
        <v>0</v>
      </c>
      <c r="M73" s="46">
        <v>0</v>
      </c>
      <c r="N73" s="46">
        <v>0</v>
      </c>
      <c r="O73" s="46">
        <v>0</v>
      </c>
      <c r="P73" s="46">
        <v>0</v>
      </c>
      <c r="Q73" s="46">
        <v>162.30000000000001</v>
      </c>
      <c r="R73" s="46">
        <v>162.30000000000001</v>
      </c>
      <c r="S73" s="46">
        <v>0</v>
      </c>
      <c r="T73" s="46">
        <v>0</v>
      </c>
      <c r="U73" s="46">
        <v>-162.1</v>
      </c>
      <c r="V73" s="46">
        <v>-162.1</v>
      </c>
      <c r="W73" s="46">
        <v>0</v>
      </c>
      <c r="X73" s="46">
        <v>0</v>
      </c>
      <c r="Y73" s="46">
        <v>0</v>
      </c>
      <c r="Z73" s="46">
        <v>0</v>
      </c>
      <c r="AA73" s="46">
        <v>0</v>
      </c>
      <c r="AB73" s="46">
        <v>0</v>
      </c>
      <c r="AC73" s="46">
        <v>0</v>
      </c>
      <c r="AD73" s="46">
        <v>0</v>
      </c>
      <c r="AE73" s="46">
        <v>0</v>
      </c>
      <c r="AF73" s="46">
        <v>0</v>
      </c>
      <c r="AG73" s="46">
        <v>0</v>
      </c>
      <c r="AH73" s="46">
        <v>0</v>
      </c>
      <c r="AI73" s="46">
        <v>0</v>
      </c>
      <c r="AJ73" s="46">
        <v>0</v>
      </c>
      <c r="AK73" s="46">
        <v>0</v>
      </c>
      <c r="AL73" s="46">
        <v>0</v>
      </c>
      <c r="AM73" s="46">
        <v>0</v>
      </c>
      <c r="AN73" s="46">
        <v>0</v>
      </c>
      <c r="AO73" s="46"/>
      <c r="AP73" s="46">
        <v>0</v>
      </c>
      <c r="AQ73" s="46">
        <v>0</v>
      </c>
      <c r="AR73" s="46">
        <v>0</v>
      </c>
    </row>
    <row r="74" spans="1:44" s="3" customFormat="1" x14ac:dyDescent="0.2">
      <c r="A74" s="12" t="s">
        <v>161</v>
      </c>
      <c r="B74" s="46">
        <v>9625.9</v>
      </c>
      <c r="C74" s="46">
        <v>0</v>
      </c>
      <c r="D74" s="46">
        <v>0</v>
      </c>
      <c r="E74" s="46">
        <v>0.3</v>
      </c>
      <c r="F74" s="46">
        <v>41.5</v>
      </c>
      <c r="G74" s="46">
        <v>117.2</v>
      </c>
      <c r="H74" s="46">
        <v>137.6</v>
      </c>
      <c r="I74" s="46">
        <v>139</v>
      </c>
      <c r="J74" s="46">
        <v>139</v>
      </c>
      <c r="K74" s="46">
        <v>57.5</v>
      </c>
      <c r="L74" s="46">
        <v>72.2</v>
      </c>
      <c r="M74" s="46">
        <v>72.5</v>
      </c>
      <c r="N74" s="46">
        <v>163.6</v>
      </c>
      <c r="O74" s="46">
        <v>178.6</v>
      </c>
      <c r="P74" s="46">
        <v>334.6</v>
      </c>
      <c r="Q74" s="46">
        <v>348.8</v>
      </c>
      <c r="R74" s="46">
        <v>355.1</v>
      </c>
      <c r="S74" s="46">
        <v>23.6</v>
      </c>
      <c r="T74" s="46">
        <v>49.4</v>
      </c>
      <c r="U74" s="46">
        <v>49.5</v>
      </c>
      <c r="V74" s="46">
        <v>49.5</v>
      </c>
      <c r="W74" s="46">
        <v>0</v>
      </c>
      <c r="X74" s="46">
        <v>0</v>
      </c>
      <c r="Y74" s="46">
        <v>82.8</v>
      </c>
      <c r="Z74" s="46">
        <v>87.4</v>
      </c>
      <c r="AA74" s="46">
        <v>0</v>
      </c>
      <c r="AB74" s="46">
        <v>0</v>
      </c>
      <c r="AC74" s="46">
        <v>0</v>
      </c>
      <c r="AD74" s="46">
        <v>0</v>
      </c>
      <c r="AE74" s="46">
        <v>0</v>
      </c>
      <c r="AF74" s="46">
        <v>0</v>
      </c>
      <c r="AG74" s="46">
        <v>0</v>
      </c>
      <c r="AH74" s="46">
        <v>0</v>
      </c>
      <c r="AI74" s="46">
        <v>0</v>
      </c>
      <c r="AJ74" s="46">
        <v>0</v>
      </c>
      <c r="AK74" s="46">
        <v>0</v>
      </c>
      <c r="AL74" s="46">
        <v>0</v>
      </c>
      <c r="AM74" s="46">
        <v>0</v>
      </c>
      <c r="AN74" s="46">
        <v>0</v>
      </c>
      <c r="AO74" s="46"/>
      <c r="AP74" s="46">
        <v>0</v>
      </c>
      <c r="AQ74" s="46">
        <v>0</v>
      </c>
      <c r="AR74" s="46">
        <v>0</v>
      </c>
    </row>
    <row r="75" spans="1:44" s="3" customFormat="1" x14ac:dyDescent="0.2">
      <c r="A75" s="12" t="s">
        <v>193</v>
      </c>
      <c r="B75" s="46">
        <v>-26.8</v>
      </c>
      <c r="C75" s="46">
        <v>0</v>
      </c>
      <c r="D75" s="46">
        <v>-0.1</v>
      </c>
      <c r="E75" s="46">
        <v>0</v>
      </c>
      <c r="F75" s="46">
        <v>0</v>
      </c>
      <c r="G75" s="46">
        <v>457.9</v>
      </c>
      <c r="H75" s="46">
        <v>-0.1</v>
      </c>
      <c r="I75" s="46">
        <v>-2.1</v>
      </c>
      <c r="J75" s="46">
        <v>-2.1</v>
      </c>
      <c r="K75" s="46">
        <v>0</v>
      </c>
      <c r="L75" s="46">
        <v>0</v>
      </c>
      <c r="M75" s="46">
        <v>0</v>
      </c>
      <c r="N75" s="46">
        <v>0</v>
      </c>
      <c r="O75" s="46">
        <v>0</v>
      </c>
      <c r="P75" s="46">
        <v>0</v>
      </c>
      <c r="Q75" s="46">
        <v>-5.5</v>
      </c>
      <c r="R75" s="46">
        <v>-5.5</v>
      </c>
      <c r="S75" s="46">
        <v>0</v>
      </c>
      <c r="T75" s="46">
        <v>0</v>
      </c>
      <c r="U75" s="46">
        <v>0</v>
      </c>
      <c r="V75" s="46">
        <v>0</v>
      </c>
      <c r="W75" s="46">
        <v>0</v>
      </c>
      <c r="X75" s="46">
        <v>0</v>
      </c>
      <c r="Y75" s="46">
        <v>0</v>
      </c>
      <c r="Z75" s="46">
        <v>0</v>
      </c>
      <c r="AA75" s="46">
        <v>0</v>
      </c>
      <c r="AB75" s="46">
        <v>0</v>
      </c>
      <c r="AC75" s="46">
        <v>0</v>
      </c>
      <c r="AD75" s="46">
        <v>0</v>
      </c>
      <c r="AE75" s="46">
        <v>0</v>
      </c>
      <c r="AF75" s="46">
        <v>0</v>
      </c>
      <c r="AG75" s="46">
        <v>0</v>
      </c>
      <c r="AH75" s="46">
        <v>0</v>
      </c>
      <c r="AI75" s="46">
        <v>0</v>
      </c>
      <c r="AJ75" s="46">
        <v>-23.3</v>
      </c>
      <c r="AK75" s="46">
        <v>-23.3</v>
      </c>
      <c r="AL75" s="46">
        <v>-38.200000000000003</v>
      </c>
      <c r="AM75" s="46">
        <v>-6.1</v>
      </c>
      <c r="AN75" s="46">
        <v>-86</v>
      </c>
      <c r="AO75" s="46"/>
      <c r="AP75" s="46">
        <v>-86</v>
      </c>
      <c r="AQ75" s="46">
        <v>0</v>
      </c>
      <c r="AR75" s="46">
        <v>-80</v>
      </c>
    </row>
    <row r="76" spans="1:44" s="3" customFormat="1" x14ac:dyDescent="0.2">
      <c r="A76" s="12" t="s">
        <v>215</v>
      </c>
      <c r="B76" s="46">
        <v>0</v>
      </c>
      <c r="C76" s="46">
        <v>0</v>
      </c>
      <c r="D76" s="46">
        <v>0</v>
      </c>
      <c r="E76" s="46">
        <v>0</v>
      </c>
      <c r="F76" s="46">
        <v>1.5</v>
      </c>
      <c r="G76" s="46">
        <v>0</v>
      </c>
      <c r="H76" s="46">
        <v>0</v>
      </c>
      <c r="I76" s="46">
        <v>0</v>
      </c>
      <c r="J76" s="46">
        <v>0</v>
      </c>
      <c r="K76" s="46">
        <v>0</v>
      </c>
      <c r="L76" s="46">
        <v>0</v>
      </c>
      <c r="M76" s="46">
        <v>0</v>
      </c>
      <c r="N76" s="46">
        <v>0</v>
      </c>
      <c r="O76" s="46">
        <v>0</v>
      </c>
      <c r="P76" s="46">
        <v>0</v>
      </c>
      <c r="Q76" s="46">
        <v>0</v>
      </c>
      <c r="R76" s="46">
        <v>0</v>
      </c>
      <c r="S76" s="46">
        <v>0</v>
      </c>
      <c r="T76" s="46">
        <v>0</v>
      </c>
      <c r="U76" s="46">
        <v>0</v>
      </c>
      <c r="V76" s="46">
        <v>0</v>
      </c>
      <c r="W76" s="46">
        <v>0</v>
      </c>
      <c r="X76" s="46">
        <v>0</v>
      </c>
      <c r="Y76" s="46">
        <v>0</v>
      </c>
      <c r="Z76" s="46">
        <v>0</v>
      </c>
      <c r="AA76" s="46">
        <v>0</v>
      </c>
      <c r="AB76" s="46">
        <v>0</v>
      </c>
      <c r="AC76" s="46">
        <v>0</v>
      </c>
      <c r="AD76" s="46">
        <v>0</v>
      </c>
      <c r="AE76" s="46">
        <v>0</v>
      </c>
      <c r="AF76" s="46">
        <v>0</v>
      </c>
      <c r="AG76" s="46">
        <v>0</v>
      </c>
      <c r="AH76" s="46">
        <v>0</v>
      </c>
      <c r="AI76" s="46">
        <v>0</v>
      </c>
      <c r="AJ76" s="46">
        <v>0</v>
      </c>
      <c r="AK76" s="46">
        <v>0</v>
      </c>
      <c r="AL76" s="46">
        <v>0</v>
      </c>
      <c r="AM76" s="46">
        <v>0</v>
      </c>
      <c r="AN76" s="46">
        <v>0</v>
      </c>
      <c r="AO76" s="46"/>
      <c r="AP76" s="46">
        <v>0</v>
      </c>
      <c r="AQ76" s="46">
        <v>0</v>
      </c>
      <c r="AR76" s="46">
        <v>0</v>
      </c>
    </row>
    <row r="77" spans="1:44" s="3" customFormat="1" x14ac:dyDescent="0.2">
      <c r="A77" s="12" t="s">
        <v>214</v>
      </c>
      <c r="B77" s="46">
        <v>-2487.1999999999998</v>
      </c>
      <c r="C77" s="46">
        <v>15</v>
      </c>
      <c r="D77" s="46">
        <v>20</v>
      </c>
      <c r="E77" s="46">
        <v>30</v>
      </c>
      <c r="F77" s="46">
        <v>30.1</v>
      </c>
      <c r="G77" s="46">
        <v>0</v>
      </c>
      <c r="H77" s="46">
        <v>0</v>
      </c>
      <c r="I77" s="46">
        <v>0</v>
      </c>
      <c r="J77" s="46">
        <v>-50.1</v>
      </c>
      <c r="K77" s="46">
        <v>0</v>
      </c>
      <c r="L77" s="46">
        <v>0</v>
      </c>
      <c r="M77" s="46">
        <v>0</v>
      </c>
      <c r="N77" s="46">
        <v>0</v>
      </c>
      <c r="O77" s="46">
        <v>2</v>
      </c>
      <c r="P77" s="46">
        <v>0</v>
      </c>
      <c r="Q77" s="46">
        <v>0</v>
      </c>
      <c r="R77" s="46">
        <v>0</v>
      </c>
      <c r="S77" s="46">
        <v>0</v>
      </c>
      <c r="T77" s="46">
        <v>0</v>
      </c>
      <c r="U77" s="46">
        <v>0</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v>0</v>
      </c>
      <c r="AO77" s="46"/>
      <c r="AP77" s="46">
        <v>0</v>
      </c>
      <c r="AQ77" s="46">
        <v>0</v>
      </c>
      <c r="AR77" s="46">
        <v>0</v>
      </c>
    </row>
    <row r="78" spans="1:44" s="3" customFormat="1" x14ac:dyDescent="0.2">
      <c r="A78" s="12" t="s">
        <v>198</v>
      </c>
      <c r="B78" s="46">
        <v>-4543.3999999999996</v>
      </c>
      <c r="C78" s="46">
        <v>-1527.9</v>
      </c>
      <c r="D78" s="46">
        <v>-1527.9</v>
      </c>
      <c r="E78" s="46">
        <v>-1527.9</v>
      </c>
      <c r="F78" s="46">
        <v>-1527.9</v>
      </c>
      <c r="G78" s="46">
        <v>0</v>
      </c>
      <c r="H78" s="46">
        <v>0</v>
      </c>
      <c r="I78" s="46">
        <v>0</v>
      </c>
      <c r="J78" s="46">
        <v>0</v>
      </c>
      <c r="K78" s="46">
        <v>0</v>
      </c>
      <c r="L78" s="46">
        <v>0</v>
      </c>
      <c r="M78" s="46">
        <v>0</v>
      </c>
      <c r="N78" s="46">
        <v>0</v>
      </c>
      <c r="O78" s="46">
        <v>0</v>
      </c>
      <c r="P78" s="46">
        <v>0</v>
      </c>
      <c r="Q78" s="46">
        <v>0</v>
      </c>
      <c r="R78" s="46">
        <v>-236.9</v>
      </c>
      <c r="S78" s="46">
        <v>0</v>
      </c>
      <c r="T78" s="46">
        <v>0</v>
      </c>
      <c r="U78" s="46">
        <v>0</v>
      </c>
      <c r="V78" s="46">
        <v>0</v>
      </c>
      <c r="W78" s="46">
        <v>0</v>
      </c>
      <c r="X78" s="46">
        <v>0</v>
      </c>
      <c r="Y78" s="46">
        <v>0</v>
      </c>
      <c r="Z78" s="46">
        <v>0</v>
      </c>
      <c r="AA78" s="46">
        <v>0</v>
      </c>
      <c r="AB78" s="46">
        <v>0</v>
      </c>
      <c r="AC78" s="46">
        <v>0</v>
      </c>
      <c r="AD78" s="46">
        <v>0</v>
      </c>
      <c r="AE78" s="46">
        <v>0</v>
      </c>
      <c r="AF78" s="46">
        <v>0</v>
      </c>
      <c r="AG78" s="46">
        <v>0</v>
      </c>
      <c r="AH78" s="46">
        <v>0</v>
      </c>
      <c r="AI78" s="46">
        <v>0</v>
      </c>
      <c r="AJ78" s="46">
        <v>-450</v>
      </c>
      <c r="AK78" s="46">
        <v>-450</v>
      </c>
      <c r="AL78" s="46">
        <v>-450</v>
      </c>
      <c r="AM78" s="46">
        <v>0</v>
      </c>
      <c r="AN78" s="46">
        <v>0</v>
      </c>
      <c r="AO78" s="46"/>
      <c r="AP78" s="46">
        <v>0</v>
      </c>
      <c r="AQ78" s="46">
        <v>0</v>
      </c>
      <c r="AR78" s="46">
        <v>0</v>
      </c>
    </row>
    <row r="79" spans="1:44" s="3" customFormat="1" x14ac:dyDescent="0.2">
      <c r="A79" s="12" t="s">
        <v>216</v>
      </c>
      <c r="B79" s="46">
        <v>0</v>
      </c>
      <c r="C79" s="46">
        <v>5838.1</v>
      </c>
      <c r="D79" s="46">
        <v>5781.6</v>
      </c>
      <c r="E79" s="46">
        <v>5779.1</v>
      </c>
      <c r="F79" s="46">
        <v>5757.6</v>
      </c>
      <c r="G79" s="46">
        <v>0</v>
      </c>
      <c r="H79" s="46">
        <v>0</v>
      </c>
      <c r="I79" s="46">
        <v>0</v>
      </c>
      <c r="J79" s="46">
        <v>0</v>
      </c>
      <c r="K79" s="46">
        <v>0</v>
      </c>
      <c r="L79" s="46">
        <v>0</v>
      </c>
      <c r="M79" s="46">
        <v>0</v>
      </c>
      <c r="N79" s="46">
        <v>0</v>
      </c>
      <c r="O79" s="46">
        <v>0</v>
      </c>
      <c r="P79" s="46">
        <v>0</v>
      </c>
      <c r="Q79" s="46">
        <v>0</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0</v>
      </c>
      <c r="AK79" s="46">
        <v>0</v>
      </c>
      <c r="AL79" s="46">
        <v>0</v>
      </c>
      <c r="AM79" s="46">
        <v>0</v>
      </c>
      <c r="AN79" s="46">
        <v>0</v>
      </c>
      <c r="AO79" s="46"/>
      <c r="AP79" s="46">
        <v>0</v>
      </c>
      <c r="AQ79" s="46">
        <v>0</v>
      </c>
      <c r="AR79" s="46">
        <v>0</v>
      </c>
    </row>
    <row r="80" spans="1:44" s="3" customFormat="1" x14ac:dyDescent="0.2">
      <c r="A80" s="12" t="s">
        <v>217</v>
      </c>
      <c r="B80" s="46">
        <v>0</v>
      </c>
      <c r="C80" s="46">
        <v>5.8</v>
      </c>
      <c r="D80" s="46">
        <v>5.8</v>
      </c>
      <c r="E80" s="46">
        <v>5.8</v>
      </c>
      <c r="F80" s="46">
        <v>5.8</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v>0</v>
      </c>
      <c r="AO80" s="46"/>
      <c r="AP80" s="46">
        <v>0</v>
      </c>
      <c r="AQ80" s="46">
        <v>0</v>
      </c>
      <c r="AR80" s="46">
        <v>0</v>
      </c>
    </row>
    <row r="81" spans="1:44" s="3" customFormat="1" x14ac:dyDescent="0.2">
      <c r="A81" s="12" t="s">
        <v>331</v>
      </c>
      <c r="B81" s="46">
        <v>0</v>
      </c>
      <c r="C81" s="46">
        <v>0</v>
      </c>
      <c r="D81" s="46">
        <v>0</v>
      </c>
      <c r="E81" s="46">
        <v>0</v>
      </c>
      <c r="F81" s="46">
        <v>0</v>
      </c>
      <c r="G81" s="46">
        <v>0</v>
      </c>
      <c r="H81" s="46">
        <v>0</v>
      </c>
      <c r="I81" s="46">
        <v>0</v>
      </c>
      <c r="J81" s="46">
        <v>0</v>
      </c>
      <c r="K81" s="46">
        <v>0</v>
      </c>
      <c r="L81" s="46">
        <v>0</v>
      </c>
      <c r="M81" s="46">
        <v>0</v>
      </c>
      <c r="N81" s="46">
        <v>0</v>
      </c>
      <c r="O81" s="46">
        <v>0</v>
      </c>
      <c r="P81" s="46">
        <v>0</v>
      </c>
      <c r="Q81" s="46">
        <v>0</v>
      </c>
      <c r="R81" s="46">
        <v>0</v>
      </c>
      <c r="S81" s="46">
        <v>0</v>
      </c>
      <c r="T81" s="46">
        <v>0</v>
      </c>
      <c r="U81" s="46">
        <v>0</v>
      </c>
      <c r="V81" s="46">
        <v>0</v>
      </c>
      <c r="W81" s="46">
        <v>0</v>
      </c>
      <c r="X81" s="46">
        <v>0</v>
      </c>
      <c r="Y81" s="46">
        <v>0</v>
      </c>
      <c r="Z81" s="46">
        <v>0</v>
      </c>
      <c r="AA81" s="46">
        <v>-29.3</v>
      </c>
      <c r="AB81" s="46">
        <v>-93.2</v>
      </c>
      <c r="AC81" s="46">
        <v>-162.1</v>
      </c>
      <c r="AD81" s="46">
        <v>-209</v>
      </c>
      <c r="AE81" s="46">
        <v>-46.7</v>
      </c>
      <c r="AF81" s="46">
        <v>-97.6</v>
      </c>
      <c r="AG81" s="46">
        <v>-137.9</v>
      </c>
      <c r="AH81" s="46">
        <v>-178</v>
      </c>
      <c r="AI81" s="46">
        <v>-39.1</v>
      </c>
      <c r="AJ81" s="46">
        <v>-85.1</v>
      </c>
      <c r="AK81" s="46">
        <v>-119.7</v>
      </c>
      <c r="AL81" s="46">
        <v>-163</v>
      </c>
      <c r="AM81" s="46">
        <v>-43</v>
      </c>
      <c r="AN81" s="46">
        <v>-89.6</v>
      </c>
      <c r="AO81" s="46"/>
      <c r="AP81" s="46">
        <v>-194.5</v>
      </c>
      <c r="AQ81" s="46">
        <v>-53.4</v>
      </c>
      <c r="AR81" s="46">
        <v>-94.8</v>
      </c>
    </row>
    <row r="82" spans="1:44" s="3" customFormat="1" x14ac:dyDescent="0.2">
      <c r="A82" s="7"/>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row>
    <row r="83" spans="1:44" s="11" customFormat="1" x14ac:dyDescent="0.2">
      <c r="A83" s="2" t="s">
        <v>211</v>
      </c>
      <c r="B83" s="47">
        <v>1885.8</v>
      </c>
      <c r="C83" s="47">
        <v>4331.0000000000009</v>
      </c>
      <c r="D83" s="47">
        <v>4279.4000000000005</v>
      </c>
      <c r="E83" s="47">
        <v>1561</v>
      </c>
      <c r="F83" s="47">
        <v>1582.1000000000001</v>
      </c>
      <c r="G83" s="47">
        <v>575.1</v>
      </c>
      <c r="H83" s="47">
        <v>137.5</v>
      </c>
      <c r="I83" s="47">
        <v>-5173.3</v>
      </c>
      <c r="J83" s="47">
        <v>-5223.3000000000011</v>
      </c>
      <c r="K83" s="47">
        <v>57.5</v>
      </c>
      <c r="L83" s="47">
        <v>-8581.2999999999993</v>
      </c>
      <c r="M83" s="47">
        <v>-8581</v>
      </c>
      <c r="N83" s="47">
        <v>-8489.9</v>
      </c>
      <c r="O83" s="47">
        <v>180.6</v>
      </c>
      <c r="P83" s="47">
        <v>-15660.2</v>
      </c>
      <c r="Q83" s="47">
        <v>-15489.2</v>
      </c>
      <c r="R83" s="47">
        <v>-15719.8</v>
      </c>
      <c r="S83" s="47">
        <v>23.6</v>
      </c>
      <c r="T83" s="47">
        <v>-17240.3</v>
      </c>
      <c r="U83" s="47">
        <v>-17402.3</v>
      </c>
      <c r="V83" s="47">
        <v>-23009.699999999997</v>
      </c>
      <c r="W83" s="47">
        <v>0</v>
      </c>
      <c r="X83" s="47">
        <v>-12320.5</v>
      </c>
      <c r="Y83" s="47">
        <v>-12237.7</v>
      </c>
      <c r="Z83" s="47">
        <v>-12233.1</v>
      </c>
      <c r="AA83" s="47">
        <v>-29.3</v>
      </c>
      <c r="AB83" s="47">
        <v>-17470.400000000001</v>
      </c>
      <c r="AC83" s="47">
        <v>-17539.3</v>
      </c>
      <c r="AD83" s="47">
        <v>-17586.2</v>
      </c>
      <c r="AE83" s="47">
        <v>-46.7</v>
      </c>
      <c r="AF83" s="47">
        <v>-17997</v>
      </c>
      <c r="AG83" s="47">
        <v>-18037.3</v>
      </c>
      <c r="AH83" s="47">
        <v>-18077.400000000001</v>
      </c>
      <c r="AI83" s="47">
        <v>-39.1</v>
      </c>
      <c r="AJ83" s="47">
        <v>-21927.5</v>
      </c>
      <c r="AK83" s="47">
        <v>-21962.1</v>
      </c>
      <c r="AL83" s="47">
        <v>-22020.3</v>
      </c>
      <c r="AM83" s="47">
        <v>-49.1</v>
      </c>
      <c r="AN83" s="47">
        <v>-175.6</v>
      </c>
      <c r="AO83" s="47"/>
      <c r="AP83" s="47">
        <v>-280.5</v>
      </c>
      <c r="AQ83" s="47">
        <v>-53.4</v>
      </c>
      <c r="AR83" s="47">
        <v>-9022.2000000000007</v>
      </c>
    </row>
    <row r="84" spans="1:44" s="11" customFormat="1" x14ac:dyDescent="0.2">
      <c r="A84" s="7"/>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row>
    <row r="85" spans="1:44" s="3" customFormat="1" x14ac:dyDescent="0.2">
      <c r="A85" s="12" t="s">
        <v>162</v>
      </c>
      <c r="B85" s="46">
        <v>-3874.1</v>
      </c>
      <c r="C85" s="46">
        <v>607.79999999999995</v>
      </c>
      <c r="D85" s="46">
        <v>11709.5</v>
      </c>
      <c r="E85" s="46">
        <v>12415.9</v>
      </c>
      <c r="F85" s="46">
        <v>15922</v>
      </c>
      <c r="G85" s="46">
        <v>15660.7</v>
      </c>
      <c r="H85" s="46">
        <v>8765.5</v>
      </c>
      <c r="I85" s="46">
        <v>46355.9</v>
      </c>
      <c r="J85" s="46">
        <v>306199.40000000002</v>
      </c>
      <c r="K85" s="46">
        <v>12829.8</v>
      </c>
      <c r="L85" s="46">
        <v>-24599.200000000001</v>
      </c>
      <c r="M85" s="46">
        <v>125148.7</v>
      </c>
      <c r="N85" s="46">
        <v>175992.2</v>
      </c>
      <c r="O85" s="46">
        <v>-10323.799999999999</v>
      </c>
      <c r="P85" s="46">
        <v>-52067.8</v>
      </c>
      <c r="Q85" s="46">
        <v>-52610.9</v>
      </c>
      <c r="R85" s="46">
        <v>-85847.9</v>
      </c>
      <c r="S85" s="46">
        <v>-36053.800000000003</v>
      </c>
      <c r="T85" s="46">
        <v>17301.3</v>
      </c>
      <c r="U85" s="46">
        <v>26197.1</v>
      </c>
      <c r="V85" s="46">
        <v>24952.9</v>
      </c>
      <c r="W85" s="46">
        <v>10058.799999999999</v>
      </c>
      <c r="X85" s="46">
        <v>31743.4</v>
      </c>
      <c r="Y85" s="46">
        <v>44304</v>
      </c>
      <c r="Z85" s="46">
        <v>60979.8</v>
      </c>
      <c r="AA85" s="46">
        <v>-41878.5</v>
      </c>
      <c r="AB85" s="46">
        <v>-43964.7</v>
      </c>
      <c r="AC85" s="46">
        <v>-53423.9</v>
      </c>
      <c r="AD85" s="46">
        <v>-62812.5</v>
      </c>
      <c r="AE85" s="46">
        <v>102880.2</v>
      </c>
      <c r="AF85" s="46">
        <v>33820</v>
      </c>
      <c r="AG85" s="46">
        <v>96283.1</v>
      </c>
      <c r="AH85" s="46">
        <v>72784.100000000006</v>
      </c>
      <c r="AI85" s="46">
        <v>-443.9</v>
      </c>
      <c r="AJ85" s="46">
        <v>-17662.400000000001</v>
      </c>
      <c r="AK85" s="46">
        <v>-20631.5</v>
      </c>
      <c r="AL85" s="46">
        <v>-15854.8</v>
      </c>
      <c r="AM85" s="46">
        <v>-237114.8</v>
      </c>
      <c r="AN85" s="46">
        <v>-1536485.4000000001</v>
      </c>
      <c r="AO85" s="46"/>
      <c r="AP85" s="46">
        <v>-1271233.3999999999</v>
      </c>
      <c r="AQ85" s="46">
        <v>50754.2</v>
      </c>
      <c r="AR85" s="46">
        <v>78454.7</v>
      </c>
    </row>
    <row r="86" spans="1:44" s="3" customFormat="1" x14ac:dyDescent="0.2">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row>
    <row r="87" spans="1:44" s="11" customFormat="1" x14ac:dyDescent="0.2">
      <c r="A87" s="2" t="s">
        <v>210</v>
      </c>
      <c r="B87" s="47">
        <v>27526.400000000001</v>
      </c>
      <c r="C87" s="47">
        <v>37624</v>
      </c>
      <c r="D87" s="47">
        <v>22591.7</v>
      </c>
      <c r="E87" s="47">
        <v>47545.116999999991</v>
      </c>
      <c r="F87" s="47">
        <v>63703.999999999985</v>
      </c>
      <c r="G87" s="47">
        <v>222313.4</v>
      </c>
      <c r="H87" s="47">
        <v>405892.70000000007</v>
      </c>
      <c r="I87" s="47">
        <v>234015.2</v>
      </c>
      <c r="J87" s="47">
        <v>906722.59999999986</v>
      </c>
      <c r="K87" s="47">
        <v>-1752.7999999999747</v>
      </c>
      <c r="L87" s="47">
        <v>-168634.9</v>
      </c>
      <c r="M87" s="47">
        <v>-282833.89999999991</v>
      </c>
      <c r="N87" s="47">
        <v>-171985.99999999994</v>
      </c>
      <c r="O87" s="47">
        <v>-316245.80000000005</v>
      </c>
      <c r="P87" s="47">
        <v>-391903.5</v>
      </c>
      <c r="Q87" s="47">
        <v>-527245.79999999993</v>
      </c>
      <c r="R87" s="47">
        <v>-611280.50000000012</v>
      </c>
      <c r="S87" s="47">
        <v>291472.09999999998</v>
      </c>
      <c r="T87" s="47">
        <v>79972.5</v>
      </c>
      <c r="U87" s="47">
        <v>-77898.3</v>
      </c>
      <c r="V87" s="47">
        <v>-107267.99999999994</v>
      </c>
      <c r="W87" s="47">
        <v>109516.40000000001</v>
      </c>
      <c r="X87" s="47">
        <f>X85+X83+X69+X55</f>
        <v>-425.80000000000655</v>
      </c>
      <c r="Y87" s="47">
        <v>-18966.3</v>
      </c>
      <c r="Z87" s="47">
        <v>143147.29999999999</v>
      </c>
      <c r="AA87" s="47">
        <v>324662.40000000002</v>
      </c>
      <c r="AB87" s="47">
        <v>253386.79999999996</v>
      </c>
      <c r="AC87" s="47">
        <v>239918.2</v>
      </c>
      <c r="AD87" s="47">
        <v>49711.39999999998</v>
      </c>
      <c r="AE87" s="47">
        <v>220632.4</v>
      </c>
      <c r="AF87" s="47">
        <v>-79651.600000000006</v>
      </c>
      <c r="AG87" s="47">
        <v>18124.900000000001</v>
      </c>
      <c r="AH87" s="47">
        <v>5685.8</v>
      </c>
      <c r="AI87" s="47">
        <v>28062.799999999999</v>
      </c>
      <c r="AJ87" s="47">
        <v>66919.8</v>
      </c>
      <c r="AK87" s="47">
        <v>110135.5</v>
      </c>
      <c r="AL87" s="47">
        <v>-509.4</v>
      </c>
      <c r="AM87" s="47">
        <v>2542599.4</v>
      </c>
      <c r="AN87" s="47">
        <v>1091756.9999999998</v>
      </c>
      <c r="AO87" s="47"/>
      <c r="AP87" s="47">
        <v>-13357.5</v>
      </c>
      <c r="AQ87" s="47">
        <v>42739.4</v>
      </c>
      <c r="AR87" s="47">
        <v>-134022.79999999999</v>
      </c>
    </row>
    <row r="88" spans="1:44" s="3" customFormat="1" x14ac:dyDescent="0.2">
      <c r="A88" s="12"/>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row>
    <row r="89" spans="1:44" s="11" customFormat="1" x14ac:dyDescent="0.2">
      <c r="A89" s="2" t="s">
        <v>289</v>
      </c>
      <c r="B89" s="47">
        <v>165830.1</v>
      </c>
      <c r="C89" s="47">
        <v>193356.5</v>
      </c>
      <c r="D89" s="47">
        <v>193356.5</v>
      </c>
      <c r="E89" s="47">
        <v>193356.5</v>
      </c>
      <c r="F89" s="47">
        <v>193356.5</v>
      </c>
      <c r="G89" s="47">
        <v>257060.5</v>
      </c>
      <c r="H89" s="47">
        <v>257060.5</v>
      </c>
      <c r="I89" s="47">
        <v>257060.5</v>
      </c>
      <c r="J89" s="47">
        <v>257060.5</v>
      </c>
      <c r="K89" s="47">
        <v>1163783.1000000001</v>
      </c>
      <c r="L89" s="47">
        <v>1163783.1000000001</v>
      </c>
      <c r="M89" s="47">
        <v>1163783.1000000001</v>
      </c>
      <c r="N89" s="47">
        <v>1163783.1000000001</v>
      </c>
      <c r="O89" s="47">
        <v>991797.1</v>
      </c>
      <c r="P89" s="47">
        <v>991797.1</v>
      </c>
      <c r="Q89" s="47">
        <v>991797.1</v>
      </c>
      <c r="R89" s="47">
        <v>991797.1</v>
      </c>
      <c r="S89" s="47">
        <v>380516.6</v>
      </c>
      <c r="T89" s="47">
        <v>380516.6</v>
      </c>
      <c r="U89" s="47">
        <v>380516.6</v>
      </c>
      <c r="V89" s="47">
        <v>380516.6</v>
      </c>
      <c r="W89" s="47">
        <v>273248.59999999998</v>
      </c>
      <c r="X89" s="47">
        <v>273248.59999999998</v>
      </c>
      <c r="Y89" s="47">
        <v>273248.59999999998</v>
      </c>
      <c r="Z89" s="47">
        <v>273248.59999999998</v>
      </c>
      <c r="AA89" s="47">
        <v>416395.9</v>
      </c>
      <c r="AB89" s="47">
        <v>416395.9</v>
      </c>
      <c r="AC89" s="47">
        <v>416395.9</v>
      </c>
      <c r="AD89" s="47">
        <v>416395.9</v>
      </c>
      <c r="AE89" s="62">
        <v>466107.3</v>
      </c>
      <c r="AF89" s="47">
        <v>466107.3</v>
      </c>
      <c r="AG89" s="47">
        <v>466107.3</v>
      </c>
      <c r="AH89" s="47">
        <v>466107.3</v>
      </c>
      <c r="AI89" s="47">
        <v>471793.1</v>
      </c>
      <c r="AJ89" s="47">
        <v>471793.1</v>
      </c>
      <c r="AK89" s="47">
        <v>471793.1</v>
      </c>
      <c r="AL89" s="47">
        <v>471793.1</v>
      </c>
      <c r="AM89" s="47">
        <v>471283.7</v>
      </c>
      <c r="AN89" s="47">
        <v>471283.7</v>
      </c>
      <c r="AO89" s="47"/>
      <c r="AP89" s="47">
        <v>471283.7</v>
      </c>
      <c r="AQ89" s="47">
        <v>451535</v>
      </c>
      <c r="AR89" s="47">
        <v>451535</v>
      </c>
    </row>
    <row r="90" spans="1:44" s="11" customFormat="1" x14ac:dyDescent="0.2">
      <c r="A90" s="2" t="s">
        <v>163</v>
      </c>
      <c r="B90" s="47">
        <v>193356.5</v>
      </c>
      <c r="C90" s="47">
        <v>230980.5</v>
      </c>
      <c r="D90" s="47">
        <v>215948.2</v>
      </c>
      <c r="E90" s="47">
        <v>240901.617</v>
      </c>
      <c r="F90" s="47">
        <v>257060.5</v>
      </c>
      <c r="G90" s="47">
        <v>479373.9</v>
      </c>
      <c r="H90" s="47">
        <v>662953.20000000007</v>
      </c>
      <c r="I90" s="47">
        <v>491075.7</v>
      </c>
      <c r="J90" s="47">
        <v>1163783.0999999999</v>
      </c>
      <c r="K90" s="47">
        <v>1162030.3</v>
      </c>
      <c r="L90" s="47">
        <v>995148.20000000007</v>
      </c>
      <c r="M90" s="47">
        <v>880949.20000000019</v>
      </c>
      <c r="N90" s="47">
        <v>991797.10000000009</v>
      </c>
      <c r="O90" s="47">
        <v>675551.29999999993</v>
      </c>
      <c r="P90" s="47">
        <v>599893.6</v>
      </c>
      <c r="Q90" s="47">
        <v>464551.3</v>
      </c>
      <c r="R90" s="47">
        <v>380516.59999999986</v>
      </c>
      <c r="S90" s="47">
        <v>671988.7</v>
      </c>
      <c r="T90" s="47">
        <v>460489.1</v>
      </c>
      <c r="U90" s="47">
        <v>302618.3</v>
      </c>
      <c r="V90" s="47">
        <v>273248.60000000003</v>
      </c>
      <c r="W90" s="47">
        <v>382765</v>
      </c>
      <c r="X90" s="47">
        <v>272822.8</v>
      </c>
      <c r="Y90" s="47">
        <v>254282.3</v>
      </c>
      <c r="Z90" s="47">
        <v>416395.9</v>
      </c>
      <c r="AA90" s="47">
        <v>741058.3</v>
      </c>
      <c r="AB90" s="47">
        <v>669782.69999999995</v>
      </c>
      <c r="AC90" s="47">
        <v>656314.10000000009</v>
      </c>
      <c r="AD90" s="62">
        <v>466107.3</v>
      </c>
      <c r="AE90" s="47">
        <v>686739.7</v>
      </c>
      <c r="AF90" s="47">
        <v>386455.7</v>
      </c>
      <c r="AG90" s="47">
        <v>484232.2</v>
      </c>
      <c r="AH90" s="47">
        <v>471793.1</v>
      </c>
      <c r="AI90" s="47">
        <v>499855.9</v>
      </c>
      <c r="AJ90" s="47">
        <v>538712.9</v>
      </c>
      <c r="AK90" s="47">
        <v>581928.6</v>
      </c>
      <c r="AL90" s="47">
        <v>471283.7</v>
      </c>
      <c r="AM90" s="47">
        <v>3013883.1</v>
      </c>
      <c r="AN90" s="47">
        <v>1521236</v>
      </c>
      <c r="AO90" s="47"/>
      <c r="AP90" s="47">
        <v>451535</v>
      </c>
      <c r="AQ90" s="47">
        <v>494274.4</v>
      </c>
      <c r="AR90" s="47">
        <v>317512.2</v>
      </c>
    </row>
    <row r="91" spans="1:44" s="3" customFormat="1" x14ac:dyDescent="0.2">
      <c r="A91" s="7"/>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row>
    <row r="92" spans="1:44" s="3" customFormat="1" x14ac:dyDescent="0.2">
      <c r="A92" s="12" t="s">
        <v>164</v>
      </c>
      <c r="B92" s="46">
        <v>11203.6</v>
      </c>
      <c r="C92" s="46">
        <v>2194.8000000000002</v>
      </c>
      <c r="D92" s="46">
        <v>4949.6000000000004</v>
      </c>
      <c r="E92" s="46">
        <v>7769.6</v>
      </c>
      <c r="F92" s="46">
        <v>11014.1</v>
      </c>
      <c r="G92" s="46">
        <v>2528.3000000000002</v>
      </c>
      <c r="H92" s="46">
        <v>5758.3</v>
      </c>
      <c r="I92" s="46">
        <v>8624.6</v>
      </c>
      <c r="J92" s="46">
        <v>14464.3</v>
      </c>
      <c r="K92" s="46">
        <v>6112.2</v>
      </c>
      <c r="L92" s="46">
        <v>11680</v>
      </c>
      <c r="M92" s="46">
        <v>17056.599999999999</v>
      </c>
      <c r="N92" s="46">
        <v>24439.3</v>
      </c>
      <c r="O92" s="46">
        <v>3453.4</v>
      </c>
      <c r="P92" s="46">
        <v>13135.5</v>
      </c>
      <c r="Q92" s="46">
        <v>17714.3</v>
      </c>
      <c r="R92" s="46">
        <v>23497</v>
      </c>
      <c r="S92" s="46">
        <v>3453.4</v>
      </c>
      <c r="T92" s="46">
        <v>6549.4</v>
      </c>
      <c r="U92" s="46">
        <v>10562.7</v>
      </c>
      <c r="V92" s="46">
        <v>14474.2</v>
      </c>
      <c r="W92" s="46">
        <v>5259.4</v>
      </c>
      <c r="X92" s="46">
        <v>10738.9</v>
      </c>
      <c r="Y92" s="46">
        <v>16522</v>
      </c>
      <c r="Z92" s="46">
        <v>18644.7</v>
      </c>
      <c r="AA92" s="46">
        <v>4327.7</v>
      </c>
      <c r="AB92" s="46">
        <v>6155.4</v>
      </c>
      <c r="AC92" s="46">
        <v>6716.7</v>
      </c>
      <c r="AD92" s="46">
        <v>13409.4</v>
      </c>
      <c r="AE92" s="46">
        <v>2108.8000000000002</v>
      </c>
      <c r="AF92" s="46">
        <v>6580.2</v>
      </c>
      <c r="AG92" s="46">
        <v>10359.4</v>
      </c>
      <c r="AH92" s="46">
        <v>13132.2</v>
      </c>
      <c r="AI92" s="46">
        <v>1637.1</v>
      </c>
      <c r="AJ92" s="46">
        <v>5434.9</v>
      </c>
      <c r="AK92" s="46">
        <v>11336</v>
      </c>
      <c r="AL92" s="46">
        <v>17777.900000000001</v>
      </c>
      <c r="AM92" s="46">
        <v>12925.5</v>
      </c>
      <c r="AN92" s="46">
        <v>22753.4</v>
      </c>
      <c r="AO92" s="46"/>
      <c r="AP92" s="46">
        <v>45492.1</v>
      </c>
      <c r="AQ92" s="46">
        <v>14613.2</v>
      </c>
      <c r="AR92" s="46">
        <v>23533.1</v>
      </c>
    </row>
    <row r="93" spans="1:44" s="11" customFormat="1" x14ac:dyDescent="0.2">
      <c r="A93" s="12" t="s">
        <v>165</v>
      </c>
      <c r="B93" s="46">
        <v>-54.9</v>
      </c>
      <c r="C93" s="46">
        <v>-0.3</v>
      </c>
      <c r="D93" s="46">
        <v>-0.7</v>
      </c>
      <c r="E93" s="46">
        <v>-1.6</v>
      </c>
      <c r="F93" s="46">
        <v>-4.7</v>
      </c>
      <c r="G93" s="46">
        <v>-62.2</v>
      </c>
      <c r="H93" s="46">
        <v>-357.3</v>
      </c>
      <c r="I93" s="46">
        <v>-506.6</v>
      </c>
      <c r="J93" s="46">
        <v>-531.4</v>
      </c>
      <c r="K93" s="46">
        <v>-0.9</v>
      </c>
      <c r="L93" s="46">
        <v>-74.400000000000006</v>
      </c>
      <c r="M93" s="46">
        <v>76.400000000000006</v>
      </c>
      <c r="N93" s="46">
        <v>-122.9</v>
      </c>
      <c r="O93" s="46">
        <v>-6</v>
      </c>
      <c r="P93" s="46">
        <v>-9.6</v>
      </c>
      <c r="Q93" s="46">
        <v>-9.6</v>
      </c>
      <c r="R93" s="46">
        <v>-116</v>
      </c>
      <c r="S93" s="46">
        <v>-266</v>
      </c>
      <c r="T93" s="46">
        <v>-536</v>
      </c>
      <c r="U93" s="46">
        <v>-669</v>
      </c>
      <c r="V93" s="46">
        <v>-832.3</v>
      </c>
      <c r="W93" s="46">
        <f>-86.7</f>
        <v>-86.7</v>
      </c>
      <c r="X93" s="46">
        <v>-153.80000000000001</v>
      </c>
      <c r="Y93" s="46">
        <v>-262.8</v>
      </c>
      <c r="Z93" s="46">
        <v>-442.5</v>
      </c>
      <c r="AA93" s="46">
        <v>-534.70000000000005</v>
      </c>
      <c r="AB93" s="46">
        <v>-1195.9000000000001</v>
      </c>
      <c r="AC93" s="46">
        <v>-2005.1</v>
      </c>
      <c r="AD93" s="46">
        <v>-2904.4</v>
      </c>
      <c r="AE93" s="46">
        <v>-653.1</v>
      </c>
      <c r="AF93" s="46">
        <v>-1131.4000000000001</v>
      </c>
      <c r="AG93" s="46">
        <v>-1510.9</v>
      </c>
      <c r="AH93" s="46">
        <v>-1942.4</v>
      </c>
      <c r="AI93" s="46">
        <v>-318.89999999999998</v>
      </c>
      <c r="AJ93" s="46">
        <v>-606.6</v>
      </c>
      <c r="AK93" s="46">
        <v>-791.1</v>
      </c>
      <c r="AL93" s="46">
        <v>-1056.2</v>
      </c>
      <c r="AM93" s="46">
        <v>956.4</v>
      </c>
      <c r="AN93" s="46">
        <v>2407.8000000000002</v>
      </c>
      <c r="AO93" s="46"/>
      <c r="AP93" s="46">
        <v>-2974.7</v>
      </c>
      <c r="AQ93" s="46">
        <v>155</v>
      </c>
      <c r="AR93" s="46">
        <v>649</v>
      </c>
    </row>
    <row r="94" spans="1:44" s="3" customFormat="1" x14ac:dyDescent="0.2">
      <c r="A94" s="11"/>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row>
    <row r="95" spans="1:44" s="3" customFormat="1" x14ac:dyDescent="0.2">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row>
    <row r="96" spans="1:44" s="3" customFormat="1" x14ac:dyDescent="0.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s="3" customFormat="1" x14ac:dyDescent="0.2">
      <c r="A97" s="11"/>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s="3" customFormat="1" x14ac:dyDescent="0.2">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s="3" customFormat="1" x14ac:dyDescent="0.2">
      <c r="A99" s="11"/>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29" s="3" customFormat="1" x14ac:dyDescent="0.2">
      <c r="A100" s="12"/>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29" s="3" customFormat="1" x14ac:dyDescent="0.2">
      <c r="A101" s="1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29" s="3" customFormat="1" x14ac:dyDescent="0.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29" s="3" customFormat="1" x14ac:dyDescent="0.2">
      <c r="A103" s="11"/>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29" s="3" customFormat="1" x14ac:dyDescent="0.2">
      <c r="A104" s="1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29" s="3" customFormat="1" x14ac:dyDescent="0.2">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29" s="3" customFormat="1" x14ac:dyDescent="0.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29" s="3" customFormat="1" x14ac:dyDescent="0.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29" s="3" customFormat="1" x14ac:dyDescent="0.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29" s="3" customFormat="1" x14ac:dyDescent="0.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29"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29"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29" s="3" customForma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x14ac:dyDescent="0.2">
      <c r="A135" s="3"/>
    </row>
    <row r="136" spans="1:29" x14ac:dyDescent="0.2">
      <c r="A136" s="3"/>
    </row>
    <row r="137" spans="1:29" x14ac:dyDescent="0.2">
      <c r="A137" s="3"/>
    </row>
    <row r="138" spans="1:29" x14ac:dyDescent="0.2">
      <c r="A138" s="3"/>
    </row>
    <row r="139" spans="1:29" x14ac:dyDescent="0.2">
      <c r="A139" s="3"/>
    </row>
    <row r="140" spans="1:29" x14ac:dyDescent="0.2">
      <c r="A140" s="3"/>
    </row>
    <row r="141" spans="1:29" x14ac:dyDescent="0.2">
      <c r="A141" s="3"/>
    </row>
    <row r="142" spans="1:29" x14ac:dyDescent="0.2">
      <c r="A142" s="3"/>
    </row>
    <row r="143" spans="1:29" x14ac:dyDescent="0.2">
      <c r="A143" s="3"/>
    </row>
    <row r="144" spans="1:29" x14ac:dyDescent="0.2">
      <c r="A144" s="3"/>
    </row>
    <row r="145" spans="1:29" x14ac:dyDescent="0.2">
      <c r="A145" s="3"/>
    </row>
    <row r="146" spans="1:29" x14ac:dyDescent="0.2">
      <c r="A146" s="3"/>
    </row>
    <row r="147" spans="1:29" x14ac:dyDescent="0.2">
      <c r="A147" s="3"/>
    </row>
    <row r="148" spans="1:29" x14ac:dyDescent="0.2">
      <c r="A148" s="3"/>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
      <c r="A149" s="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
      <c r="A150" s="3"/>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
      <c r="A151" s="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
      <c r="A152" s="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sheetData>
  <hyperlinks>
    <hyperlink ref="A2" location="Contents!A1" display="Back to contents" xr:uid="{00000000-0004-0000-07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dimension ref="A1:AC151"/>
  <sheetViews>
    <sheetView workbookViewId="0">
      <pane xSplit="1" ySplit="3" topLeftCell="C4" activePane="bottomRight" state="frozen"/>
      <selection pane="topRight" activeCell="B1" sqref="B1"/>
      <selection pane="bottomLeft" activeCell="A4" sqref="A4"/>
      <selection pane="bottomRight"/>
    </sheetView>
  </sheetViews>
  <sheetFormatPr defaultColWidth="9.140625" defaultRowHeight="12.75" x14ac:dyDescent="0.2"/>
  <cols>
    <col min="1" max="1" width="66" style="27" customWidth="1"/>
    <col min="2" max="3" width="12.7109375" style="32" bestFit="1" customWidth="1"/>
    <col min="4" max="12" width="13.7109375" style="32" bestFit="1" customWidth="1"/>
    <col min="13" max="14" width="12.570312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9" width="12.42578125" style="37" customWidth="1"/>
    <col min="30" max="16384" width="9.140625" style="1"/>
  </cols>
  <sheetData>
    <row r="1" spans="1:29" x14ac:dyDescent="0.2">
      <c r="A1" s="21" t="s">
        <v>368</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x14ac:dyDescent="0.2">
      <c r="A3" s="6" t="s">
        <v>58</v>
      </c>
      <c r="B3" s="63">
        <v>2012</v>
      </c>
      <c r="C3" s="63">
        <v>2013</v>
      </c>
      <c r="D3" s="63">
        <v>2014</v>
      </c>
      <c r="E3" s="63">
        <v>2015</v>
      </c>
      <c r="F3" s="63">
        <v>2016</v>
      </c>
      <c r="G3" s="63">
        <v>2017</v>
      </c>
      <c r="H3" s="63">
        <v>2018</v>
      </c>
      <c r="I3" s="63">
        <v>2019</v>
      </c>
      <c r="J3" s="63">
        <v>2020</v>
      </c>
      <c r="K3" s="63">
        <v>2021</v>
      </c>
      <c r="L3" s="63">
        <v>2022</v>
      </c>
      <c r="M3" s="33"/>
      <c r="N3" s="33"/>
      <c r="O3" s="33"/>
      <c r="P3" s="33"/>
      <c r="Q3" s="33"/>
      <c r="R3" s="33"/>
      <c r="S3" s="33"/>
      <c r="T3" s="33"/>
      <c r="U3" s="33"/>
      <c r="V3" s="33"/>
      <c r="W3" s="33"/>
      <c r="X3" s="33"/>
      <c r="Y3" s="33"/>
      <c r="Z3" s="33"/>
      <c r="AA3" s="33"/>
      <c r="AB3" s="33"/>
      <c r="AC3" s="33"/>
    </row>
    <row r="4" spans="1:29" s="11" customFormat="1" x14ac:dyDescent="0.2">
      <c r="A4" s="11" t="s">
        <v>369</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s="11" customFormat="1" x14ac:dyDescent="0.2">
      <c r="A6" s="25" t="s">
        <v>370</v>
      </c>
      <c r="B6" s="46">
        <f>'3. P&amp;L - reporting periods'!B58</f>
        <v>21547</v>
      </c>
      <c r="C6" s="46">
        <f>'3. P&amp;L - reporting periods'!F58</f>
        <v>24606</v>
      </c>
      <c r="D6" s="46">
        <f>'3. P&amp;L - reporting periods'!J58</f>
        <v>30394</v>
      </c>
      <c r="E6" s="46">
        <f>'3. P&amp;L - reporting periods'!N58</f>
        <v>45990</v>
      </c>
      <c r="F6" s="46">
        <f>'3. P&amp;L - reporting periods'!R58</f>
        <v>43567.199999999997</v>
      </c>
      <c r="G6" s="46">
        <f>'3. P&amp;L - reporting periods'!V58</f>
        <v>38538.9</v>
      </c>
      <c r="H6" s="46">
        <f>'3. P&amp;L - reporting periods'!Z58</f>
        <v>39901.4</v>
      </c>
      <c r="I6" s="46">
        <f>'3. P&amp;L - reporting periods'!AD58</f>
        <v>43229.5</v>
      </c>
      <c r="J6" s="46">
        <f>'3. P&amp;L - reporting periods'!AH58</f>
        <v>48591</v>
      </c>
      <c r="K6" s="46">
        <f>'3. P&amp;L - reporting periods'!AL58</f>
        <v>54868.9</v>
      </c>
      <c r="L6" s="46">
        <f>'3. P&amp;L - reporting periods'!AP58</f>
        <v>83495.3</v>
      </c>
      <c r="M6" s="47"/>
      <c r="N6" s="47"/>
      <c r="O6" s="47"/>
      <c r="P6" s="47"/>
      <c r="Q6" s="47"/>
      <c r="R6" s="47"/>
      <c r="S6" s="47"/>
      <c r="T6" s="47"/>
      <c r="U6" s="47"/>
      <c r="V6" s="47"/>
      <c r="W6" s="47"/>
      <c r="X6" s="47"/>
      <c r="Y6" s="47"/>
      <c r="Z6" s="47"/>
      <c r="AA6" s="47"/>
      <c r="AB6" s="47"/>
      <c r="AC6" s="47"/>
    </row>
    <row r="7" spans="1:29" s="3" customFormat="1" x14ac:dyDescent="0.2">
      <c r="A7" s="12" t="s">
        <v>387</v>
      </c>
      <c r="B7" s="46">
        <f>'3. P&amp;L - reporting periods'!B60+'3. P&amp;L - reporting periods'!B86</f>
        <v>-9422.4</v>
      </c>
      <c r="C7" s="46">
        <f>'3. P&amp;L - reporting periods'!F60+'3. P&amp;L - reporting periods'!F86</f>
        <v>-9857</v>
      </c>
      <c r="D7" s="46">
        <f>'3. P&amp;L - reporting periods'!J60+'3. P&amp;L - reporting periods'!J86</f>
        <v>-10373.299999999999</v>
      </c>
      <c r="E7" s="46">
        <f>'3. P&amp;L - reporting periods'!N60+'3. P&amp;L - reporting periods'!N86</f>
        <v>-11271.900000000001</v>
      </c>
      <c r="F7" s="46">
        <f>'3. P&amp;L - reporting periods'!R60+'3. P&amp;L - reporting periods'!R86</f>
        <v>-12259.400000000001</v>
      </c>
      <c r="G7" s="46">
        <f>'3. P&amp;L - reporting periods'!V60+'3. P&amp;L - reporting periods'!V86</f>
        <v>-13431.8</v>
      </c>
      <c r="H7" s="46">
        <f>'3. P&amp;L - reporting periods'!Z60+'3. P&amp;L - reporting periods'!Z86</f>
        <v>-14453.7</v>
      </c>
      <c r="I7" s="46">
        <f>'3. P&amp;L - reporting periods'!AD60+'3. P&amp;L - reporting periods'!AD86</f>
        <v>-15435.300000000003</v>
      </c>
      <c r="J7" s="46">
        <f>'3. P&amp;L - reporting periods'!AH60+'3. P&amp;L - reporting periods'!AH86</f>
        <v>-16750</v>
      </c>
      <c r="K7" s="46">
        <f>'3. P&amp;L - reporting periods'!AL60+'3. P&amp;L - reporting periods'!AL86</f>
        <v>-20514.599999999999</v>
      </c>
      <c r="L7" s="46">
        <f>'3. P&amp;L - reporting periods'!AP60+'3. P&amp;L - reporting periods'!AP86</f>
        <v>-23843.199999999997</v>
      </c>
      <c r="M7" s="46"/>
      <c r="N7" s="46"/>
      <c r="O7" s="46"/>
      <c r="P7" s="46"/>
      <c r="Q7" s="46"/>
      <c r="R7" s="46"/>
      <c r="S7" s="46"/>
      <c r="T7" s="46"/>
      <c r="U7" s="46"/>
      <c r="V7" s="46"/>
      <c r="W7" s="46"/>
      <c r="X7" s="46"/>
      <c r="Y7" s="46"/>
      <c r="Z7" s="46"/>
      <c r="AA7" s="46"/>
      <c r="AB7" s="46"/>
      <c r="AC7" s="46"/>
    </row>
    <row r="8" spans="1:29" s="3" customFormat="1" x14ac:dyDescent="0.2">
      <c r="A8" s="25" t="s">
        <v>371</v>
      </c>
      <c r="B8" s="46">
        <f>'3. P&amp;L - reporting periods'!B102-'3. P&amp;L - reporting periods'!B61-'3. P&amp;L - reporting periods'!B62</f>
        <v>12189.800000000001</v>
      </c>
      <c r="C8" s="46">
        <f>'3. P&amp;L - reporting periods'!F102-'3. P&amp;L - reporting periods'!F61-'3. P&amp;L - reporting periods'!F62</f>
        <v>16193.4</v>
      </c>
      <c r="D8" s="46">
        <f>'3. P&amp;L - reporting periods'!J102-'3. P&amp;L - reporting periods'!J61-'3. P&amp;L - reporting periods'!J62</f>
        <v>21616.1</v>
      </c>
      <c r="E8" s="46">
        <f>'3. P&amp;L - reporting periods'!N102-'3. P&amp;L - reporting periods'!N61-'3. P&amp;L - reporting periods'!N62</f>
        <v>36519</v>
      </c>
      <c r="F8" s="46">
        <f>'3. P&amp;L - reporting periods'!R102-'3. P&amp;L - reporting periods'!R61-'3. P&amp;L - reporting periods'!R62</f>
        <v>33602.1</v>
      </c>
      <c r="G8" s="46">
        <f>'3. P&amp;L - reporting periods'!V102-'3. P&amp;L - reporting periods'!V61-'3. P&amp;L - reporting periods'!V62</f>
        <v>28059.599999999999</v>
      </c>
      <c r="H8" s="46">
        <f>'3. P&amp;L - reporting periods'!Z102-'3. P&amp;L - reporting periods'!Z61-'3. P&amp;L - reporting periods'!Z62</f>
        <v>27712</v>
      </c>
      <c r="I8" s="46">
        <f>'3. P&amp;L - reporting periods'!AD102-'3. P&amp;L - reporting periods'!AD61-'3. P&amp;L - reporting periods'!AD62</f>
        <v>28726.7</v>
      </c>
      <c r="J8" s="46">
        <f>'3. P&amp;L - reporting periods'!AH102-'3. P&amp;L - reporting periods'!AH61-'3. P&amp;L - reporting periods'!AH62</f>
        <v>35188.9</v>
      </c>
      <c r="K8" s="46">
        <f>'3. P&amp;L - reporting periods'!AL102-'3. P&amp;L - reporting periods'!AL61-'3. P&amp;L - reporting periods'!AL62</f>
        <v>38671.199999999997</v>
      </c>
      <c r="L8" s="46">
        <f>'3. P&amp;L - reporting periods'!AP102-'3. P&amp;L - reporting periods'!AP61-'3. P&amp;L - reporting periods'!AP62</f>
        <v>49671</v>
      </c>
      <c r="M8" s="46"/>
      <c r="N8" s="46"/>
      <c r="O8" s="46"/>
      <c r="P8" s="46"/>
      <c r="Q8" s="46"/>
      <c r="R8" s="46"/>
      <c r="S8" s="46"/>
      <c r="T8" s="46"/>
      <c r="U8" s="46"/>
      <c r="V8" s="46"/>
      <c r="W8" s="46"/>
      <c r="X8" s="46"/>
      <c r="Y8" s="46"/>
      <c r="Z8" s="46"/>
      <c r="AA8" s="46"/>
      <c r="AB8" s="46"/>
      <c r="AC8" s="46"/>
    </row>
    <row r="9" spans="1:29" s="3" customFormat="1" x14ac:dyDescent="0.2">
      <c r="A9" s="25" t="s">
        <v>372</v>
      </c>
      <c r="B9" s="46">
        <f>-('3. P&amp;L - reporting periods'!B61+'3. P&amp;L - reporting periods'!B62)</f>
        <v>1535.6</v>
      </c>
      <c r="C9" s="46">
        <f>-('3. P&amp;L - reporting periods'!F61+'3. P&amp;L - reporting periods'!F62)</f>
        <v>1569.5</v>
      </c>
      <c r="D9" s="46">
        <f>-('3. P&amp;L - reporting periods'!J61+'3. P&amp;L - reporting periods'!J62)</f>
        <v>1588</v>
      </c>
      <c r="E9" s="46">
        <f>-('3. P&amp;L - reporting periods'!N61+'3. P&amp;L - reporting periods'!N62)</f>
        <v>1799.7</v>
      </c>
      <c r="F9" s="46">
        <f>-('3. P&amp;L - reporting periods'!R61+'3. P&amp;L - reporting periods'!R62)</f>
        <v>2294.3000000000002</v>
      </c>
      <c r="G9" s="46">
        <f>-('3. P&amp;L - reporting periods'!V61+'3. P&amp;L - reporting periods'!V62)</f>
        <v>2952.5</v>
      </c>
      <c r="H9" s="46">
        <f>-('3. P&amp;L - reporting periods'!Z61+'3. P&amp;L - reporting periods'!Z62)</f>
        <v>3339.5</v>
      </c>
      <c r="I9" s="46">
        <f>-('3. P&amp;L - reporting periods'!AD61+'3. P&amp;L - reporting periods'!AD62)</f>
        <v>3547.3</v>
      </c>
      <c r="J9" s="46">
        <f>-('3. P&amp;L - reporting periods'!AH61+'3. P&amp;L - reporting periods'!AH62)</f>
        <v>3348.8</v>
      </c>
      <c r="K9" s="46">
        <f>-('3. P&amp;L - reporting periods'!AL61+'3. P&amp;L - reporting periods'!AL62)</f>
        <v>3689.5</v>
      </c>
      <c r="L9" s="46">
        <f>-('3. P&amp;L - reporting periods'!AP61+'3. P&amp;L - reporting periods'!AP62)</f>
        <v>4360.3999999999996</v>
      </c>
      <c r="M9" s="46"/>
      <c r="N9" s="46"/>
      <c r="O9" s="46"/>
      <c r="P9" s="46"/>
      <c r="Q9" s="46"/>
      <c r="R9" s="46"/>
      <c r="S9" s="46"/>
      <c r="T9" s="46"/>
      <c r="U9" s="46"/>
      <c r="V9" s="46"/>
      <c r="W9" s="46"/>
      <c r="X9" s="46"/>
      <c r="Y9" s="46"/>
      <c r="Z9" s="46"/>
      <c r="AA9" s="53"/>
      <c r="AB9" s="46"/>
      <c r="AC9" s="46"/>
    </row>
    <row r="10" spans="1:29" s="3" customFormat="1" x14ac:dyDescent="0.2">
      <c r="A10" s="25" t="s">
        <v>64</v>
      </c>
      <c r="B10" s="46">
        <f>'3. P&amp;L - reporting periods'!B105</f>
        <v>8200.2999999999993</v>
      </c>
      <c r="C10" s="46">
        <f>'3. P&amp;L - reporting periods'!F105</f>
        <v>11581.7</v>
      </c>
      <c r="D10" s="46">
        <f>'3. P&amp;L - reporting periods'!J105</f>
        <v>15993.2</v>
      </c>
      <c r="E10" s="46">
        <f>'3. P&amp;L - reporting periods'!N105</f>
        <v>27852.1</v>
      </c>
      <c r="F10" s="46">
        <f>'3. P&amp;L - reporting periods'!R105</f>
        <v>25182.6</v>
      </c>
      <c r="G10" s="46">
        <f>'3. P&amp;L - reporting periods'!V105</f>
        <v>20255.199999999997</v>
      </c>
      <c r="H10" s="46">
        <f>'3. P&amp;L - reporting periods'!Z105</f>
        <v>19720.3</v>
      </c>
      <c r="I10" s="46">
        <f>'3. P&amp;L - reporting periods'!AD105</f>
        <v>20200.599999999999</v>
      </c>
      <c r="J10" s="46">
        <f>'3. P&amp;L - reporting periods'!AH105</f>
        <v>25170.5</v>
      </c>
      <c r="K10" s="46">
        <f>'3. P&amp;L - reporting periods'!AL105</f>
        <v>28097.5</v>
      </c>
      <c r="L10" s="46">
        <f>'3. P&amp;L - reporting periods'!AP105</f>
        <v>36291.1</v>
      </c>
      <c r="M10" s="46"/>
      <c r="N10" s="46"/>
      <c r="O10" s="46"/>
      <c r="P10" s="46"/>
      <c r="Q10" s="46"/>
      <c r="R10" s="46"/>
      <c r="S10" s="46"/>
      <c r="T10" s="46"/>
      <c r="U10" s="46"/>
      <c r="V10" s="46"/>
      <c r="W10" s="46"/>
      <c r="X10" s="46"/>
      <c r="Y10" s="46"/>
      <c r="Z10" s="46"/>
      <c r="AA10" s="46"/>
      <c r="AB10" s="46"/>
      <c r="AC10" s="46"/>
    </row>
    <row r="11" spans="1:29" s="3" customFormat="1" x14ac:dyDescent="0.2">
      <c r="A11" s="25" t="s">
        <v>373</v>
      </c>
      <c r="B11" s="46">
        <f>'3. P&amp;L - reporting periods'!B108</f>
        <v>8207.7000000000007</v>
      </c>
      <c r="C11" s="46">
        <f>'3. P&amp;L - reporting periods'!F108</f>
        <v>11586.8</v>
      </c>
      <c r="D11" s="46">
        <f>'3. P&amp;L - reporting periods'!J108</f>
        <v>16041.5</v>
      </c>
      <c r="E11" s="46">
        <f>'3. P&amp;L - reporting periods'!N108</f>
        <v>27908.799999999999</v>
      </c>
      <c r="F11" s="46">
        <f>'3. P&amp;L - reporting periods'!R108</f>
        <v>25178.1</v>
      </c>
      <c r="G11" s="46">
        <f>'3. P&amp;L - reporting periods'!V108</f>
        <v>20265.7</v>
      </c>
      <c r="H11" s="46">
        <f>'3. P&amp;L - reporting periods'!Z108</f>
        <v>19716.5</v>
      </c>
      <c r="I11" s="46">
        <f>'3. P&amp;L - reporting periods'!AD108</f>
        <v>20189</v>
      </c>
      <c r="J11" s="46">
        <f>'3. P&amp;L - reporting periods'!AH108</f>
        <v>25158</v>
      </c>
      <c r="K11" s="46">
        <f>'3. P&amp;L - reporting periods'!AL108</f>
        <v>28095.1</v>
      </c>
      <c r="L11" s="46">
        <f>'3. P&amp;L - reporting periods'!AP108</f>
        <v>36271.1</v>
      </c>
      <c r="M11" s="46"/>
      <c r="N11" s="46"/>
      <c r="O11" s="46"/>
      <c r="P11" s="46"/>
      <c r="Q11" s="46"/>
      <c r="R11" s="46"/>
      <c r="S11" s="46"/>
      <c r="T11" s="46"/>
      <c r="U11" s="46"/>
      <c r="V11" s="46"/>
      <c r="W11" s="46"/>
      <c r="X11" s="46"/>
      <c r="Y11" s="46"/>
      <c r="Z11" s="46"/>
      <c r="AA11" s="46"/>
      <c r="AB11" s="46"/>
      <c r="AC11" s="46"/>
    </row>
    <row r="12" spans="1:29" s="3" customFormat="1" x14ac:dyDescent="0.2">
      <c r="A12" s="2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s="3" customFormat="1" x14ac:dyDescent="0.2">
      <c r="A13" s="2" t="s">
        <v>374</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s="11" customFormat="1" x14ac:dyDescent="0.2">
      <c r="A14" s="1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 customFormat="1" x14ac:dyDescent="0.2">
      <c r="A15" s="12" t="s">
        <v>39</v>
      </c>
      <c r="B15" s="46">
        <f>'1. Financial position'!B102</f>
        <v>329104.09999999998</v>
      </c>
      <c r="C15" s="46">
        <f>'1. Financial position'!F102</f>
        <v>466464.6</v>
      </c>
      <c r="D15" s="46">
        <f>'1. Financial position'!J102</f>
        <v>1477504.9</v>
      </c>
      <c r="E15" s="46">
        <f>'1. Financial position'!N102</f>
        <v>1766317.5999999999</v>
      </c>
      <c r="F15" s="46">
        <f>'1. Financial position'!R102</f>
        <v>2441937.9</v>
      </c>
      <c r="G15" s="46">
        <f>'1. Financial position'!V102</f>
        <v>3027710.1999999997</v>
      </c>
      <c r="H15" s="46">
        <f>'1. Financial position'!Z102</f>
        <v>4082584.4999999995</v>
      </c>
      <c r="I15" s="46">
        <f>'1. Financial position'!AD102</f>
        <v>4028594.3999999994</v>
      </c>
      <c r="J15" s="46">
        <f>'1. Financial position'!AH102</f>
        <v>4932596.2</v>
      </c>
      <c r="K15" s="46">
        <f>'1. Financial position'!AL102</f>
        <v>6143438.2999999998</v>
      </c>
      <c r="L15" s="46">
        <f>'1. Financial position'!AP102</f>
        <v>6619280.2999999998</v>
      </c>
      <c r="M15" s="46"/>
      <c r="N15" s="46"/>
      <c r="O15" s="46"/>
      <c r="P15" s="46"/>
      <c r="Q15" s="46"/>
      <c r="R15" s="46"/>
      <c r="S15" s="46"/>
      <c r="T15" s="46"/>
      <c r="U15" s="46"/>
      <c r="V15" s="46"/>
      <c r="W15" s="46"/>
      <c r="X15" s="46"/>
      <c r="Y15" s="46"/>
      <c r="Z15" s="46"/>
      <c r="AA15" s="46"/>
      <c r="AB15" s="46"/>
      <c r="AC15" s="46"/>
    </row>
    <row r="16" spans="1:29" s="3" customFormat="1" x14ac:dyDescent="0.2">
      <c r="A16" s="12" t="s">
        <v>48</v>
      </c>
      <c r="B16" s="46">
        <f>'1. Financial position'!B151</f>
        <v>284028.7</v>
      </c>
      <c r="C16" s="46">
        <f>'1. Financial position'!F151</f>
        <v>384670.5</v>
      </c>
      <c r="D16" s="46">
        <f>'1. Financial position'!J151</f>
        <v>1385657.4</v>
      </c>
      <c r="E16" s="46">
        <f>'1. Financial position'!N151</f>
        <v>1652707.9999999995</v>
      </c>
      <c r="F16" s="46">
        <f>'1. Financial position'!R151</f>
        <v>2318554.2999999998</v>
      </c>
      <c r="G16" s="46">
        <f>'1. Financial position'!V151</f>
        <v>2906490.9</v>
      </c>
      <c r="H16" s="46">
        <f>'1. Financial position'!Z151</f>
        <v>3956979.9000000004</v>
      </c>
      <c r="I16" s="46">
        <f>'1. Financial position'!AD151</f>
        <v>3896741.9999999995</v>
      </c>
      <c r="J16" s="46">
        <f>'1. Financial position'!AH151</f>
        <v>4793306.5</v>
      </c>
      <c r="K16" s="46">
        <f>'1. Financial position'!AL151</f>
        <v>6003267.2999999998</v>
      </c>
      <c r="L16" s="46">
        <f>'1. Financial position'!AP151</f>
        <v>6442538.5</v>
      </c>
      <c r="M16" s="46"/>
      <c r="N16" s="46"/>
      <c r="O16" s="46"/>
      <c r="P16" s="46"/>
      <c r="Q16" s="46"/>
      <c r="R16" s="46"/>
      <c r="S16" s="46"/>
      <c r="T16" s="46"/>
      <c r="U16" s="46"/>
      <c r="V16" s="46"/>
      <c r="W16" s="46"/>
      <c r="X16" s="46"/>
      <c r="Y16" s="46"/>
      <c r="Z16" s="46"/>
      <c r="AA16" s="46"/>
      <c r="AB16" s="46"/>
      <c r="AC16" s="46"/>
    </row>
    <row r="17" spans="1:29" s="3" customFormat="1" x14ac:dyDescent="0.2">
      <c r="A17" s="12" t="s">
        <v>184</v>
      </c>
      <c r="B17" s="46">
        <f>'1. Financial position'!B166</f>
        <v>45075.4</v>
      </c>
      <c r="C17" s="46">
        <f>'1. Financial position'!F166</f>
        <v>81794.2</v>
      </c>
      <c r="D17" s="46">
        <f>'1. Financial position'!J166</f>
        <v>91847.4</v>
      </c>
      <c r="E17" s="46">
        <f>'1. Financial position'!N166</f>
        <v>113609.60000000001</v>
      </c>
      <c r="F17" s="46">
        <f>'1. Financial position'!R166</f>
        <v>123383.6</v>
      </c>
      <c r="G17" s="46">
        <f>'1. Financial position'!V166</f>
        <v>121219.3</v>
      </c>
      <c r="H17" s="46">
        <f>'1. Financial position'!Z166</f>
        <v>125604.6</v>
      </c>
      <c r="I17" s="46">
        <f>'1. Financial position'!AD166</f>
        <v>131852.40000000002</v>
      </c>
      <c r="J17" s="46">
        <f>'1. Financial position'!AH166</f>
        <v>139289.70000000001</v>
      </c>
      <c r="K17" s="46">
        <f>'1. Financial position'!AL166</f>
        <v>140171</v>
      </c>
      <c r="L17" s="46">
        <f>'1. Financial position'!AP166</f>
        <v>176741.8</v>
      </c>
      <c r="M17" s="46"/>
      <c r="N17" s="46"/>
      <c r="O17" s="46"/>
      <c r="P17" s="46"/>
      <c r="Q17" s="46"/>
      <c r="R17" s="46"/>
      <c r="S17" s="46"/>
      <c r="T17" s="46"/>
      <c r="U17" s="46"/>
      <c r="V17" s="46"/>
      <c r="W17" s="46"/>
      <c r="X17" s="46"/>
      <c r="Y17" s="46"/>
      <c r="Z17" s="46"/>
      <c r="AA17" s="46"/>
      <c r="AB17" s="46"/>
      <c r="AC17" s="46"/>
    </row>
    <row r="18" spans="1:29" s="3" customFormat="1" x14ac:dyDescent="0.2">
      <c r="A18" s="25"/>
      <c r="B18" s="34"/>
      <c r="C18" s="34"/>
      <c r="D18" s="34"/>
      <c r="E18" s="34"/>
      <c r="F18" s="34"/>
      <c r="G18" s="34"/>
      <c r="H18" s="34"/>
      <c r="I18" s="34"/>
      <c r="J18" s="34"/>
      <c r="K18" s="34"/>
      <c r="L18" s="34"/>
      <c r="M18" s="34"/>
      <c r="N18" s="34"/>
      <c r="O18" s="34"/>
      <c r="P18" s="34"/>
      <c r="Q18" s="34"/>
      <c r="R18" s="34"/>
      <c r="S18" s="34"/>
      <c r="T18" s="34"/>
      <c r="U18" s="35"/>
      <c r="V18" s="34"/>
      <c r="W18" s="34"/>
      <c r="Y18" s="35"/>
      <c r="Z18" s="35"/>
      <c r="AA18" s="35"/>
      <c r="AB18" s="35"/>
      <c r="AC18" s="35"/>
    </row>
    <row r="19" spans="1:29" s="3" customFormat="1" x14ac:dyDescent="0.2">
      <c r="A19" s="18" t="s">
        <v>375</v>
      </c>
      <c r="B19" s="34"/>
      <c r="C19" s="34"/>
      <c r="D19" s="34"/>
      <c r="E19" s="34"/>
      <c r="F19" s="34"/>
      <c r="G19" s="34"/>
      <c r="H19" s="34"/>
      <c r="I19" s="34"/>
      <c r="J19" s="34"/>
      <c r="K19" s="34"/>
      <c r="L19" s="34"/>
      <c r="M19" s="34"/>
      <c r="N19" s="34"/>
      <c r="O19" s="34"/>
      <c r="P19" s="34"/>
      <c r="Q19" s="34"/>
      <c r="R19" s="34"/>
      <c r="S19" s="34"/>
      <c r="T19" s="34"/>
      <c r="U19" s="35"/>
      <c r="V19" s="34"/>
      <c r="W19" s="34"/>
      <c r="Y19" s="35"/>
      <c r="Z19" s="35"/>
      <c r="AA19" s="35"/>
      <c r="AB19" s="35"/>
      <c r="AC19" s="35"/>
    </row>
    <row r="20" spans="1:29" s="3" customFormat="1" x14ac:dyDescent="0.2">
      <c r="A20" s="26"/>
      <c r="B20" s="34"/>
      <c r="C20" s="34"/>
      <c r="D20" s="34"/>
      <c r="E20" s="34"/>
      <c r="F20" s="34"/>
      <c r="G20" s="34"/>
      <c r="H20" s="34"/>
      <c r="I20" s="34"/>
      <c r="J20" s="34"/>
      <c r="K20" s="34"/>
      <c r="L20" s="34"/>
      <c r="M20" s="34"/>
      <c r="N20" s="34"/>
      <c r="O20" s="34"/>
      <c r="P20" s="34"/>
      <c r="Q20" s="34"/>
      <c r="R20" s="34"/>
      <c r="S20" s="34"/>
      <c r="T20" s="34"/>
      <c r="U20" s="35"/>
      <c r="V20" s="34"/>
      <c r="W20" s="34"/>
      <c r="Y20" s="35"/>
      <c r="Z20" s="35"/>
      <c r="AA20" s="35"/>
      <c r="AB20" s="35"/>
      <c r="AC20" s="35"/>
    </row>
    <row r="21" spans="1:29" s="3" customFormat="1" x14ac:dyDescent="0.2">
      <c r="A21" s="24" t="s">
        <v>376</v>
      </c>
      <c r="B21" s="34">
        <f>'7. CFS - reporting periods'!B55</f>
        <v>58272.4</v>
      </c>
      <c r="C21" s="34">
        <f>'7. CFS - reporting periods'!F55</f>
        <v>64453.799999999988</v>
      </c>
      <c r="D21" s="34">
        <f>'7. CFS - reporting periods'!J55</f>
        <v>607507.39999999991</v>
      </c>
      <c r="E21" s="46">
        <f>'7. CFS - reporting periods'!N55</f>
        <v>-260984.49999999997</v>
      </c>
      <c r="F21" s="46">
        <f>'7. CFS - reporting periods'!R55</f>
        <v>-439289.40000000014</v>
      </c>
      <c r="G21" s="46">
        <f>'7. CFS - reporting periods'!V55</f>
        <v>-110698.09999999996</v>
      </c>
      <c r="H21" s="46">
        <f>'7. CFS - reporting periods'!Z55</f>
        <v>87217.4</v>
      </c>
      <c r="I21" s="46">
        <f>'7. CFS - reporting periods'!AD55</f>
        <v>108281.99999999997</v>
      </c>
      <c r="J21" s="46">
        <f>'7. CFS - reporting periods'!AH55</f>
        <v>-48919.4</v>
      </c>
      <c r="K21" s="46">
        <f>'7. CFS - reporting periods'!AL55</f>
        <v>98174.399999999994</v>
      </c>
      <c r="L21" s="46">
        <f>'7. CFS - reporting periods'!AP55</f>
        <v>1212694.7</v>
      </c>
      <c r="M21" s="34"/>
      <c r="N21" s="34"/>
      <c r="O21" s="34"/>
      <c r="P21" s="34"/>
      <c r="Q21" s="34"/>
      <c r="R21" s="34"/>
      <c r="S21" s="34"/>
      <c r="T21" s="34"/>
      <c r="U21" s="35"/>
      <c r="V21" s="34"/>
      <c r="W21" s="34"/>
      <c r="Y21" s="35"/>
      <c r="Z21" s="35"/>
      <c r="AA21" s="35"/>
      <c r="AB21" s="35"/>
      <c r="AC21" s="35"/>
    </row>
    <row r="22" spans="1:29" s="3" customFormat="1" x14ac:dyDescent="0.2">
      <c r="A22" s="24"/>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29" s="3" customFormat="1" x14ac:dyDescent="0.2">
      <c r="A23" s="23" t="s">
        <v>377</v>
      </c>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29"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29" s="3" customFormat="1" x14ac:dyDescent="0.2">
      <c r="A25" s="25" t="s">
        <v>378</v>
      </c>
      <c r="B25" s="64">
        <f>B8/B6</f>
        <v>0.56573072817561609</v>
      </c>
      <c r="C25" s="64">
        <f t="shared" ref="C25:I25" si="0">C8/C6</f>
        <v>0.65810777859058767</v>
      </c>
      <c r="D25" s="64">
        <f t="shared" si="0"/>
        <v>0.71119628874119889</v>
      </c>
      <c r="E25" s="64">
        <f t="shared" si="0"/>
        <v>0.79406392694063932</v>
      </c>
      <c r="F25" s="64">
        <f>F8/F6</f>
        <v>0.77127058888338018</v>
      </c>
      <c r="G25" s="64">
        <f t="shared" si="0"/>
        <v>0.72808512957038207</v>
      </c>
      <c r="H25" s="64">
        <f t="shared" si="0"/>
        <v>0.69451197201100712</v>
      </c>
      <c r="I25" s="64">
        <f t="shared" si="0"/>
        <v>0.6645161290322581</v>
      </c>
      <c r="J25" s="64">
        <f t="shared" ref="J25:K25" si="1">J8/J6</f>
        <v>0.72418554876417451</v>
      </c>
      <c r="K25" s="64">
        <f t="shared" si="1"/>
        <v>0.70479269677358203</v>
      </c>
      <c r="L25" s="64">
        <f>L8/L6</f>
        <v>0.5948957605996984</v>
      </c>
      <c r="M25" s="34"/>
      <c r="N25" s="34"/>
      <c r="O25" s="34"/>
      <c r="P25" s="34"/>
      <c r="Q25" s="34"/>
      <c r="R25" s="34"/>
      <c r="S25" s="34"/>
      <c r="T25" s="34"/>
      <c r="U25" s="35"/>
      <c r="V25" s="34"/>
      <c r="W25" s="34"/>
      <c r="Y25" s="35"/>
      <c r="Z25" s="35"/>
      <c r="AA25" s="35"/>
      <c r="AB25" s="35"/>
      <c r="AC25" s="35"/>
    </row>
    <row r="26" spans="1:29" s="3" customFormat="1" x14ac:dyDescent="0.2">
      <c r="A26" s="25" t="s">
        <v>379</v>
      </c>
      <c r="B26" s="64">
        <f>B10/B6</f>
        <v>0.38057734255348769</v>
      </c>
      <c r="C26" s="64">
        <f t="shared" ref="C26:I26" si="2">C10/C6</f>
        <v>0.47068601154190037</v>
      </c>
      <c r="D26" s="64">
        <f t="shared" si="2"/>
        <v>0.52619595972889388</v>
      </c>
      <c r="E26" s="64">
        <f t="shared" si="2"/>
        <v>0.60561208958469226</v>
      </c>
      <c r="F26" s="64">
        <f>F10/F6</f>
        <v>0.57801740759103182</v>
      </c>
      <c r="G26" s="64">
        <f t="shared" si="2"/>
        <v>0.5255780523055924</v>
      </c>
      <c r="H26" s="64">
        <f t="shared" si="2"/>
        <v>0.4942257665144581</v>
      </c>
      <c r="I26" s="64">
        <f t="shared" si="2"/>
        <v>0.46728738477197279</v>
      </c>
      <c r="J26" s="64">
        <f t="shared" ref="J26:K26" si="3">J10/J6</f>
        <v>0.51800744993928916</v>
      </c>
      <c r="K26" s="64">
        <f t="shared" si="3"/>
        <v>0.51208425902469334</v>
      </c>
      <c r="L26" s="64">
        <f>L10/L6</f>
        <v>0.43464841733606557</v>
      </c>
      <c r="M26" s="34"/>
      <c r="N26" s="34"/>
      <c r="O26" s="34"/>
      <c r="P26" s="34"/>
      <c r="Q26" s="34"/>
      <c r="R26" s="34"/>
      <c r="S26" s="34"/>
      <c r="T26" s="34"/>
      <c r="U26" s="35"/>
      <c r="V26" s="34"/>
      <c r="W26" s="34"/>
      <c r="Y26" s="35"/>
      <c r="Z26" s="35"/>
      <c r="AA26" s="35"/>
      <c r="AB26" s="35"/>
      <c r="AC26" s="35"/>
    </row>
    <row r="27" spans="1:29" s="3" customFormat="1" x14ac:dyDescent="0.2">
      <c r="A27" s="25" t="s">
        <v>380</v>
      </c>
      <c r="B27" s="64">
        <f>B10/B17</f>
        <v>0.18192406501107031</v>
      </c>
      <c r="C27" s="64">
        <f t="shared" ref="C27:K27" si="4">C10/((C17+B17)/2)</f>
        <v>0.18257644069185999</v>
      </c>
      <c r="D27" s="64">
        <f t="shared" si="4"/>
        <v>0.18420931389713066</v>
      </c>
      <c r="E27" s="64">
        <f t="shared" si="4"/>
        <v>0.27112339808329722</v>
      </c>
      <c r="F27" s="64">
        <f t="shared" si="4"/>
        <v>0.21251748995329822</v>
      </c>
      <c r="G27" s="64">
        <f t="shared" si="4"/>
        <v>0.16561700617613279</v>
      </c>
      <c r="H27" s="64">
        <f t="shared" si="4"/>
        <v>0.15979246742313039</v>
      </c>
      <c r="I27" s="64">
        <f t="shared" si="4"/>
        <v>0.15692406887363713</v>
      </c>
      <c r="J27" s="64">
        <f t="shared" si="4"/>
        <v>0.18566279452729764</v>
      </c>
      <c r="K27" s="64">
        <f t="shared" si="4"/>
        <v>0.20108373019891526</v>
      </c>
      <c r="L27" s="64">
        <f>L10/((L17+K17)/2)</f>
        <v>0.22902893161778257</v>
      </c>
      <c r="M27" s="34"/>
      <c r="N27" s="34"/>
      <c r="O27" s="34"/>
      <c r="P27" s="34"/>
      <c r="Q27" s="34"/>
      <c r="R27" s="34"/>
      <c r="S27" s="34"/>
      <c r="T27" s="34"/>
      <c r="U27" s="35"/>
      <c r="V27" s="34"/>
      <c r="W27" s="34"/>
      <c r="Y27" s="35"/>
      <c r="Z27" s="35"/>
      <c r="AA27" s="35"/>
      <c r="AB27" s="35"/>
      <c r="AC27" s="35"/>
    </row>
    <row r="28" spans="1:29" s="3" customFormat="1" x14ac:dyDescent="0.2">
      <c r="A28" s="25" t="s">
        <v>381</v>
      </c>
      <c r="B28" s="64">
        <f>(-B7)/B6</f>
        <v>0.43729521511115232</v>
      </c>
      <c r="C28" s="64">
        <f t="shared" ref="C28:I28" si="5">(-C7)/C6</f>
        <v>0.40059335121515077</v>
      </c>
      <c r="D28" s="64">
        <f t="shared" si="5"/>
        <v>0.34129433440810686</v>
      </c>
      <c r="E28" s="64">
        <f t="shared" si="5"/>
        <v>0.24509458577951732</v>
      </c>
      <c r="F28" s="64">
        <f>(-F7)/F6</f>
        <v>0.28139058741438516</v>
      </c>
      <c r="G28" s="64">
        <f t="shared" si="5"/>
        <v>0.34852577525565076</v>
      </c>
      <c r="H28" s="64">
        <f t="shared" si="5"/>
        <v>0.36223541028635586</v>
      </c>
      <c r="I28" s="64">
        <f t="shared" si="5"/>
        <v>0.35705478897512122</v>
      </c>
      <c r="J28" s="64">
        <f t="shared" ref="J28:K28" si="6">(-J7)/J6</f>
        <v>0.34471404169496411</v>
      </c>
      <c r="K28" s="64">
        <f t="shared" si="6"/>
        <v>0.37388393060549779</v>
      </c>
      <c r="L28" s="64">
        <f>(-L7)/L6</f>
        <v>0.28556337901654338</v>
      </c>
      <c r="M28" s="34"/>
      <c r="N28" s="34"/>
      <c r="O28" s="34"/>
      <c r="P28" s="34"/>
      <c r="Q28" s="34"/>
      <c r="R28" s="34"/>
      <c r="S28" s="34"/>
      <c r="T28" s="34"/>
      <c r="U28" s="35"/>
      <c r="V28" s="34"/>
      <c r="W28" s="34"/>
      <c r="Y28" s="35"/>
      <c r="Z28" s="35"/>
      <c r="AA28" s="35"/>
      <c r="AB28" s="35"/>
      <c r="AC28" s="35"/>
    </row>
    <row r="29" spans="1:29" s="3" customFormat="1" x14ac:dyDescent="0.2">
      <c r="A29" s="25" t="s">
        <v>382</v>
      </c>
      <c r="B29" s="64">
        <f>((-B7)-B9)/('3. P&amp;L - reporting periods'!B5)</f>
        <v>0.69141214012694185</v>
      </c>
      <c r="C29" s="64">
        <f>((-C7)-C9)/('3. P&amp;L - reporting periods'!F5)</f>
        <v>0.64786078908076072</v>
      </c>
      <c r="D29" s="64">
        <f>((-D7)-D9)/('3. P&amp;L - reporting periods'!J5)</f>
        <v>0.56366611061208771</v>
      </c>
      <c r="E29" s="64">
        <f>((-E7)-E9)/('3. P&amp;L - reporting periods'!N5)</f>
        <v>0.53262483130904181</v>
      </c>
      <c r="F29" s="64">
        <f>((-F7)-F9)/('3. P&amp;L - reporting periods'!R5)</f>
        <v>0.50334889077463962</v>
      </c>
      <c r="G29" s="64">
        <f>((-G7)-G9)/('3. P&amp;L - reporting periods'!V5)</f>
        <v>0.49412946302268995</v>
      </c>
      <c r="H29" s="64">
        <f>((-H7)-H9)/('3. P&amp;L - reporting periods'!Z5)</f>
        <v>0.4700026641744654</v>
      </c>
      <c r="I29" s="64">
        <f>((-I7)-I9)/('3. P&amp;L - reporting periods'!AD5)</f>
        <v>0.4540628079476271</v>
      </c>
      <c r="J29" s="64">
        <f>((-J7)-J9)/('3. P&amp;L - reporting periods'!AH5)</f>
        <v>0.39106810395643782</v>
      </c>
      <c r="K29" s="64">
        <f>((-K7)-K9)/('3. P&amp;L - reporting periods'!AL5)</f>
        <v>0.40489724214275397</v>
      </c>
      <c r="L29" s="64">
        <f>((-L7)-L9)/('3. P&amp;L - reporting periods'!AP5)</f>
        <v>0.51971873066006524</v>
      </c>
      <c r="M29" s="34"/>
      <c r="N29" s="34"/>
      <c r="O29" s="34"/>
      <c r="P29" s="34"/>
      <c r="Q29" s="34"/>
      <c r="R29" s="34"/>
      <c r="S29" s="34"/>
      <c r="T29" s="34"/>
      <c r="U29" s="35"/>
      <c r="V29" s="34"/>
      <c r="W29" s="34"/>
      <c r="Y29" s="35"/>
      <c r="Z29" s="35"/>
      <c r="AA29" s="35"/>
      <c r="AB29" s="35"/>
      <c r="AC29" s="35"/>
    </row>
    <row r="30" spans="1:29"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29" s="3" customFormat="1" x14ac:dyDescent="0.2">
      <c r="A31" s="18" t="s">
        <v>383</v>
      </c>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29"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t="s">
        <v>391</v>
      </c>
      <c r="B33" s="34" t="s">
        <v>388</v>
      </c>
      <c r="C33" s="65">
        <v>5.23</v>
      </c>
      <c r="D33" s="65">
        <v>7.21</v>
      </c>
      <c r="E33" s="65">
        <v>12.51</v>
      </c>
      <c r="F33" s="65">
        <v>11.22</v>
      </c>
      <c r="G33" s="65">
        <v>9.02</v>
      </c>
      <c r="H33" s="65">
        <v>8.76</v>
      </c>
      <c r="I33" s="65">
        <v>8.9600000000000009</v>
      </c>
      <c r="J33" s="65">
        <v>11.16</v>
      </c>
      <c r="K33" s="65">
        <f>'3. P&amp;L - reporting periods'!AL112</f>
        <v>12.45</v>
      </c>
      <c r="L33" s="65">
        <f>'3. P&amp;L - reporting periods'!AP112</f>
        <v>16.07</v>
      </c>
      <c r="M33" s="34"/>
      <c r="N33" s="34"/>
      <c r="O33" s="34"/>
      <c r="P33" s="34"/>
      <c r="Q33" s="34"/>
      <c r="R33" s="34"/>
      <c r="S33" s="34"/>
      <c r="T33" s="34"/>
      <c r="U33" s="35"/>
      <c r="V33" s="34"/>
      <c r="W33" s="34"/>
      <c r="Y33" s="35"/>
      <c r="Z33" s="35"/>
      <c r="AA33" s="35"/>
      <c r="AB33" s="35"/>
      <c r="AC33" s="35"/>
    </row>
    <row r="34" spans="1:29" s="3" customFormat="1" x14ac:dyDescent="0.2">
      <c r="A34" s="25" t="s">
        <v>390</v>
      </c>
      <c r="B34" s="34" t="s">
        <v>388</v>
      </c>
      <c r="C34" s="65">
        <v>5.23</v>
      </c>
      <c r="D34" s="65">
        <v>7.18</v>
      </c>
      <c r="E34" s="65">
        <v>12.44</v>
      </c>
      <c r="F34" s="65">
        <v>11.16</v>
      </c>
      <c r="G34" s="65">
        <v>8.98</v>
      </c>
      <c r="H34" s="65">
        <v>8.74</v>
      </c>
      <c r="I34" s="65">
        <v>8.9600000000000009</v>
      </c>
      <c r="J34" s="65">
        <v>11.14</v>
      </c>
      <c r="K34" s="65">
        <f>'3. P&amp;L - reporting periods'!AL113</f>
        <v>12.35</v>
      </c>
      <c r="L34" s="65">
        <f>'3. P&amp;L - reporting periods'!AP113</f>
        <v>15.96</v>
      </c>
      <c r="M34" s="34"/>
      <c r="N34" s="34"/>
      <c r="O34" s="34"/>
      <c r="P34" s="34"/>
      <c r="Q34" s="34"/>
      <c r="R34" s="34"/>
      <c r="S34" s="34"/>
      <c r="T34" s="34"/>
      <c r="U34" s="35"/>
      <c r="V34" s="34"/>
      <c r="W34" s="34"/>
      <c r="Y34" s="35"/>
      <c r="Z34" s="35"/>
      <c r="AA34" s="35"/>
      <c r="AB34" s="35"/>
      <c r="AC34" s="35"/>
    </row>
    <row r="35" spans="1:29" s="11" customFormat="1" x14ac:dyDescent="0.2">
      <c r="A35" s="24" t="s">
        <v>392</v>
      </c>
      <c r="B35" s="34" t="s">
        <v>388</v>
      </c>
      <c r="C35" s="65">
        <v>2.38</v>
      </c>
      <c r="D35" s="65">
        <v>3.87</v>
      </c>
      <c r="E35" s="65">
        <v>7.11</v>
      </c>
      <c r="F35" s="65">
        <v>7.68</v>
      </c>
      <c r="G35" s="65">
        <v>7.96</v>
      </c>
      <c r="H35" s="65">
        <v>7.7</v>
      </c>
      <c r="I35" s="65">
        <v>7.93</v>
      </c>
      <c r="J35" s="65">
        <v>9.4499999999999993</v>
      </c>
      <c r="K35" s="65">
        <v>0</v>
      </c>
      <c r="L35" s="65"/>
      <c r="M35" s="34"/>
      <c r="N35" s="34"/>
      <c r="O35" s="34"/>
      <c r="P35" s="34"/>
      <c r="Q35" s="34"/>
      <c r="R35" s="34"/>
      <c r="S35" s="34"/>
      <c r="T35" s="34"/>
      <c r="U35" s="36"/>
      <c r="V35" s="34"/>
      <c r="W35" s="34"/>
      <c r="Y35" s="36"/>
      <c r="Z35" s="36"/>
      <c r="AA35" s="36"/>
      <c r="AB35" s="36"/>
      <c r="AC35" s="36"/>
    </row>
    <row r="36" spans="1:29" s="3" customFormat="1" x14ac:dyDescent="0.2">
      <c r="A36" s="24" t="s">
        <v>384</v>
      </c>
      <c r="B36" s="34" t="s">
        <v>388</v>
      </c>
      <c r="C36" s="64">
        <v>0.46829999999999999</v>
      </c>
      <c r="D36" s="64">
        <v>0.55120000000000002</v>
      </c>
      <c r="E36" s="64">
        <v>0.58169999999999999</v>
      </c>
      <c r="F36" s="64">
        <v>0.69420000000000004</v>
      </c>
      <c r="G36" s="64">
        <v>0.89459999999999995</v>
      </c>
      <c r="H36" s="64">
        <v>0.88880000000000003</v>
      </c>
      <c r="I36" s="64">
        <v>0.89359999999999995</v>
      </c>
      <c r="J36" s="64">
        <v>0.85470000000000002</v>
      </c>
      <c r="K36" s="64">
        <v>0</v>
      </c>
      <c r="L36" s="64"/>
      <c r="M36" s="34"/>
      <c r="N36" s="34"/>
      <c r="O36" s="34"/>
      <c r="P36" s="34"/>
      <c r="Q36" s="34"/>
      <c r="R36" s="34"/>
      <c r="S36" s="34"/>
      <c r="T36" s="34"/>
      <c r="U36" s="35"/>
      <c r="V36" s="34"/>
      <c r="W36" s="34"/>
      <c r="Y36" s="35"/>
      <c r="Z36" s="35"/>
      <c r="AA36" s="35"/>
      <c r="AB36" s="35"/>
      <c r="AC36" s="35"/>
    </row>
    <row r="37" spans="1:29" s="3" customFormat="1" x14ac:dyDescent="0.2">
      <c r="A37" s="24" t="s">
        <v>389</v>
      </c>
      <c r="B37" s="34" t="s">
        <v>388</v>
      </c>
      <c r="C37" s="65">
        <v>64.75</v>
      </c>
      <c r="D37" s="65">
        <v>59.06</v>
      </c>
      <c r="E37" s="65">
        <v>91.4</v>
      </c>
      <c r="F37" s="65">
        <v>125.59</v>
      </c>
      <c r="G37" s="65">
        <v>108.97</v>
      </c>
      <c r="H37" s="65">
        <v>81</v>
      </c>
      <c r="I37" s="65">
        <v>107.75</v>
      </c>
      <c r="J37" s="65">
        <v>159.25</v>
      </c>
      <c r="K37" s="65">
        <v>153.22</v>
      </c>
      <c r="L37" s="65">
        <v>95.4</v>
      </c>
      <c r="M37" s="34"/>
      <c r="N37" s="34"/>
      <c r="O37" s="34"/>
      <c r="P37" s="34"/>
      <c r="Q37" s="34"/>
      <c r="R37" s="34"/>
      <c r="S37" s="34"/>
      <c r="T37" s="34"/>
      <c r="U37" s="35"/>
      <c r="V37" s="34"/>
      <c r="W37" s="34"/>
      <c r="Y37" s="35"/>
      <c r="Z37" s="35"/>
      <c r="AA37" s="35"/>
      <c r="AB37" s="35"/>
      <c r="AC37" s="35"/>
    </row>
    <row r="38" spans="1:29" s="3" customFormat="1" x14ac:dyDescent="0.2">
      <c r="A38" s="25" t="s">
        <v>385</v>
      </c>
      <c r="B38" s="34" t="s">
        <v>388</v>
      </c>
      <c r="C38" s="46">
        <v>153975.5</v>
      </c>
      <c r="D38" s="46">
        <v>134667.41673629999</v>
      </c>
      <c r="E38" s="46">
        <v>208267.37546020001</v>
      </c>
      <c r="F38" s="46">
        <v>286173.95715586998</v>
      </c>
      <c r="G38" s="46">
        <v>248059.46687825999</v>
      </c>
      <c r="H38" s="46">
        <v>184388.518098</v>
      </c>
      <c r="I38" s="46">
        <v>245282.25709950001</v>
      </c>
      <c r="J38" s="46">
        <v>362516.93218649999</v>
      </c>
      <c r="K38" s="46">
        <v>348790.23139476002</v>
      </c>
      <c r="L38" s="46">
        <v>217168.6990932</v>
      </c>
      <c r="M38" s="34"/>
      <c r="N38" s="34"/>
      <c r="O38" s="34"/>
      <c r="P38" s="34"/>
      <c r="Q38" s="34"/>
      <c r="R38" s="34"/>
      <c r="S38" s="34"/>
      <c r="T38" s="34"/>
      <c r="U38" s="35"/>
      <c r="V38" s="34"/>
      <c r="W38" s="34"/>
      <c r="Y38" s="35"/>
      <c r="Z38" s="35"/>
      <c r="AA38" s="35"/>
      <c r="AB38" s="35"/>
      <c r="AC38" s="35"/>
    </row>
    <row r="39" spans="1:29" s="11" customFormat="1" x14ac:dyDescent="0.2">
      <c r="A39" s="25"/>
      <c r="B39" s="34"/>
      <c r="C39" s="34"/>
      <c r="D39" s="34"/>
      <c r="E39" s="34"/>
      <c r="F39" s="34"/>
      <c r="G39" s="34"/>
      <c r="H39" s="34"/>
      <c r="I39" s="34"/>
      <c r="J39" s="34"/>
      <c r="K39" s="34"/>
      <c r="L39" s="34"/>
      <c r="M39" s="34"/>
      <c r="N39" s="34"/>
      <c r="O39" s="34"/>
      <c r="P39" s="34"/>
      <c r="Q39" s="34"/>
      <c r="R39" s="34"/>
      <c r="S39" s="34"/>
      <c r="T39" s="34"/>
      <c r="U39" s="36"/>
      <c r="V39" s="34"/>
      <c r="W39" s="34"/>
      <c r="Y39" s="36"/>
      <c r="Z39" s="36"/>
      <c r="AA39" s="36"/>
      <c r="AB39" s="36"/>
      <c r="AC39" s="36"/>
    </row>
    <row r="40" spans="1:29" s="3" customFormat="1" x14ac:dyDescent="0.2">
      <c r="A40" s="25"/>
      <c r="B40" s="34"/>
      <c r="C40" s="34"/>
      <c r="D40" s="34"/>
      <c r="E40" s="34"/>
      <c r="F40" s="34"/>
      <c r="G40" s="34"/>
      <c r="H40" s="34"/>
      <c r="I40" s="34"/>
      <c r="J40" s="34"/>
      <c r="K40" s="34"/>
      <c r="L40" s="34"/>
      <c r="M40" s="34"/>
      <c r="N40" s="34"/>
      <c r="O40" s="34"/>
      <c r="P40" s="34"/>
      <c r="Q40" s="34"/>
      <c r="R40" s="34"/>
      <c r="S40" s="34"/>
      <c r="T40" s="34"/>
      <c r="U40" s="35"/>
      <c r="V40" s="34"/>
      <c r="W40" s="34"/>
      <c r="Y40" s="35"/>
      <c r="Z40" s="35"/>
      <c r="AA40" s="35"/>
      <c r="AB40" s="35"/>
      <c r="AC40" s="35"/>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11" customFormat="1" x14ac:dyDescent="0.2">
      <c r="A44" s="25"/>
      <c r="B44" s="34"/>
      <c r="C44" s="34"/>
      <c r="D44" s="34"/>
      <c r="E44" s="34"/>
      <c r="F44" s="34"/>
      <c r="G44" s="34"/>
      <c r="H44" s="34"/>
      <c r="I44" s="34"/>
      <c r="J44" s="34"/>
      <c r="K44" s="34"/>
      <c r="L44" s="34"/>
      <c r="M44" s="34"/>
      <c r="N44" s="34"/>
      <c r="O44" s="34"/>
      <c r="P44" s="34"/>
      <c r="Q44" s="34"/>
      <c r="R44" s="34"/>
      <c r="S44" s="34"/>
      <c r="T44" s="34"/>
      <c r="U44" s="36"/>
      <c r="V44" s="34"/>
      <c r="W44" s="34"/>
      <c r="Y44" s="36"/>
      <c r="Z44" s="36"/>
      <c r="AA44" s="36"/>
      <c r="AB44" s="36"/>
      <c r="AC44" s="36"/>
    </row>
    <row r="45" spans="1:29" s="3" customFormat="1" x14ac:dyDescent="0.2">
      <c r="A45" s="25"/>
      <c r="B45" s="34"/>
      <c r="C45" s="34"/>
      <c r="D45" s="34"/>
      <c r="E45" s="34"/>
      <c r="F45" s="34"/>
      <c r="G45" s="34"/>
      <c r="H45" s="34"/>
      <c r="I45" s="34"/>
      <c r="J45" s="34"/>
      <c r="K45" s="34"/>
      <c r="L45" s="34"/>
      <c r="M45" s="34"/>
      <c r="N45" s="34"/>
      <c r="O45" s="34"/>
      <c r="P45" s="34"/>
      <c r="Q45" s="34"/>
      <c r="R45" s="34"/>
      <c r="S45" s="34"/>
      <c r="T45" s="34"/>
      <c r="U45" s="35"/>
      <c r="V45" s="34"/>
      <c r="W45" s="34"/>
      <c r="Y45" s="35"/>
      <c r="Z45" s="35"/>
      <c r="AA45" s="35"/>
      <c r="AB45" s="35"/>
      <c r="AC45" s="35"/>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11" customFormat="1" x14ac:dyDescent="0.2">
      <c r="A47" s="25"/>
      <c r="B47" s="34"/>
      <c r="C47" s="34"/>
      <c r="D47" s="34"/>
      <c r="E47" s="34"/>
      <c r="F47" s="34"/>
      <c r="G47" s="34"/>
      <c r="H47" s="34"/>
      <c r="I47" s="34"/>
      <c r="J47" s="34"/>
      <c r="K47" s="34"/>
      <c r="L47" s="34"/>
      <c r="M47" s="34"/>
      <c r="N47" s="34"/>
      <c r="O47" s="34"/>
      <c r="P47" s="34"/>
      <c r="Q47" s="34"/>
      <c r="R47" s="34"/>
      <c r="S47" s="34"/>
      <c r="T47" s="34"/>
      <c r="U47" s="36"/>
      <c r="V47" s="34"/>
      <c r="W47" s="34"/>
      <c r="Y47" s="36"/>
      <c r="Z47" s="36"/>
      <c r="AA47" s="36"/>
      <c r="AB47" s="36"/>
      <c r="AC47" s="36"/>
    </row>
    <row r="48" spans="1:29" s="3" customFormat="1" x14ac:dyDescent="0.2">
      <c r="A48" s="25"/>
      <c r="B48" s="34"/>
      <c r="C48" s="34"/>
      <c r="D48" s="34"/>
      <c r="E48" s="34"/>
      <c r="F48" s="34"/>
      <c r="G48" s="34"/>
      <c r="H48" s="34"/>
      <c r="I48" s="34"/>
      <c r="J48" s="34"/>
      <c r="K48" s="34"/>
      <c r="L48" s="34"/>
      <c r="M48" s="34"/>
      <c r="N48" s="34"/>
      <c r="O48" s="34"/>
      <c r="P48" s="34"/>
      <c r="Q48" s="34"/>
      <c r="R48" s="34"/>
      <c r="S48" s="34"/>
      <c r="T48" s="34"/>
      <c r="U48" s="35"/>
      <c r="V48" s="34"/>
      <c r="W48" s="34"/>
      <c r="Y48" s="35"/>
      <c r="Z48" s="35"/>
      <c r="AA48" s="35"/>
      <c r="AB48" s="35"/>
      <c r="AC48" s="35"/>
    </row>
    <row r="49" spans="1:29" s="11" customFormat="1" x14ac:dyDescent="0.2">
      <c r="A49" s="25"/>
      <c r="B49" s="34"/>
      <c r="C49" s="34"/>
      <c r="D49" s="34"/>
      <c r="E49" s="34"/>
      <c r="F49" s="34"/>
      <c r="G49" s="34"/>
      <c r="H49" s="34"/>
      <c r="I49" s="34"/>
      <c r="J49" s="34"/>
      <c r="K49" s="34"/>
      <c r="L49" s="34"/>
      <c r="M49" s="34"/>
      <c r="N49" s="34"/>
      <c r="O49" s="34"/>
      <c r="P49" s="34"/>
      <c r="Q49" s="34"/>
      <c r="R49" s="34"/>
      <c r="S49" s="34"/>
      <c r="T49" s="34"/>
      <c r="U49" s="36"/>
      <c r="V49" s="34"/>
      <c r="W49" s="34"/>
      <c r="Y49" s="36"/>
      <c r="Z49" s="36"/>
      <c r="AA49" s="36"/>
      <c r="AB49" s="36"/>
      <c r="AC49" s="36"/>
    </row>
    <row r="50" spans="1:29" s="3" customFormat="1" x14ac:dyDescent="0.2">
      <c r="A50" s="25"/>
      <c r="B50" s="34"/>
      <c r="C50" s="34"/>
      <c r="D50" s="34"/>
      <c r="E50" s="34"/>
      <c r="F50" s="34"/>
      <c r="G50" s="34"/>
      <c r="H50" s="34"/>
      <c r="I50" s="34"/>
      <c r="J50" s="34"/>
      <c r="K50" s="34"/>
      <c r="L50" s="34"/>
      <c r="M50" s="34"/>
      <c r="N50" s="34"/>
      <c r="O50" s="34"/>
      <c r="P50" s="34"/>
      <c r="Q50" s="34"/>
      <c r="R50" s="34"/>
      <c r="S50" s="34"/>
      <c r="T50" s="34"/>
      <c r="U50" s="35"/>
      <c r="V50" s="34"/>
      <c r="W50" s="34"/>
      <c r="Y50" s="35"/>
      <c r="Z50" s="35"/>
      <c r="AA50" s="35"/>
      <c r="AB50" s="35"/>
      <c r="AC50" s="35"/>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11" customFormat="1" x14ac:dyDescent="0.2">
      <c r="A53" s="25"/>
      <c r="B53" s="34"/>
      <c r="C53" s="34"/>
      <c r="D53" s="34"/>
      <c r="E53" s="34"/>
      <c r="F53" s="34"/>
      <c r="G53" s="34"/>
      <c r="H53" s="34"/>
      <c r="I53" s="34"/>
      <c r="J53" s="34"/>
      <c r="K53" s="34"/>
      <c r="L53" s="34"/>
      <c r="M53" s="34"/>
      <c r="N53" s="34"/>
      <c r="O53" s="34"/>
      <c r="P53" s="34"/>
      <c r="Q53" s="34"/>
      <c r="R53" s="34"/>
      <c r="S53" s="34"/>
      <c r="T53" s="34"/>
      <c r="U53" s="36"/>
      <c r="V53" s="34"/>
      <c r="W53" s="34"/>
      <c r="Y53" s="36"/>
      <c r="Z53" s="36"/>
      <c r="AA53" s="36"/>
      <c r="AB53" s="36"/>
      <c r="AC53" s="36"/>
    </row>
    <row r="54" spans="1:29" s="3" customFormat="1" x14ac:dyDescent="0.2">
      <c r="A54" s="25"/>
      <c r="B54" s="34"/>
      <c r="C54" s="34"/>
      <c r="D54" s="34"/>
      <c r="E54" s="34"/>
      <c r="F54" s="34"/>
      <c r="G54" s="34"/>
      <c r="H54" s="34"/>
      <c r="I54" s="34"/>
      <c r="J54" s="34"/>
      <c r="K54" s="34"/>
      <c r="L54" s="34"/>
      <c r="M54" s="34"/>
      <c r="N54" s="34"/>
      <c r="O54" s="34"/>
      <c r="P54" s="34"/>
      <c r="Q54" s="34"/>
      <c r="R54" s="34"/>
      <c r="S54" s="34"/>
      <c r="T54" s="34"/>
      <c r="U54" s="35"/>
      <c r="V54" s="34"/>
      <c r="W54" s="34"/>
      <c r="Y54" s="35"/>
      <c r="Z54" s="35"/>
      <c r="AA54" s="35"/>
      <c r="AB54" s="35"/>
      <c r="AC54" s="35"/>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4"/>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5"/>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3"/>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4"/>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6"/>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4"/>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5"/>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4"/>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3"/>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4"/>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3"/>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4"/>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3"/>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5"/>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4"/>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3"/>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5"/>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4"/>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x14ac:dyDescent="0.2">
      <c r="A120" s="24"/>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sheetData>
  <hyperlinks>
    <hyperlink ref="A2" location="Contents!A1" display="Back to contents"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Contents</vt:lpstr>
      <vt:lpstr>1. Financial position</vt:lpstr>
      <vt:lpstr>2. P&amp;L - quarterly</vt:lpstr>
      <vt:lpstr>3. P&amp;L - reporting periods</vt:lpstr>
      <vt:lpstr>4. Comp. income - quarterly</vt:lpstr>
      <vt:lpstr>5. Comp. income - reporting per</vt:lpstr>
      <vt:lpstr>6. CFS - quarterly</vt:lpstr>
      <vt:lpstr>7. CFS - reporting periods</vt:lpstr>
      <vt:lpstr>8. Key Financials</vt:lpstr>
      <vt:lpstr>'1. Financial position'!Заголовки_для_печати</vt:lpstr>
      <vt:lpstr>'2. P&amp;L - quarterly'!Заголовки_для_печати</vt:lpstr>
      <vt:lpstr>'3. P&amp;L - reporting periods'!Заголовки_для_печати</vt:lpstr>
      <vt:lpstr>'4. Comp. income - quarterly'!Заголовки_для_печати</vt:lpstr>
      <vt:lpstr>'5. Comp. income - reporting per'!Заголовки_для_печати</vt:lpstr>
      <vt:lpstr>'6. CFS - quarterly'!Заголовки_для_печати</vt:lpstr>
      <vt:lpstr>'7. CFS - reporting periods'!Заголовки_для_печати</vt:lpstr>
      <vt:lpstr>'1. Financial position'!Область_печати</vt:lpstr>
      <vt:lpstr>'2. P&amp;L - quarterly'!Область_печати</vt:lpstr>
      <vt:lpstr>'3. P&amp;L - reporting periods'!Область_печати</vt:lpstr>
      <vt:lpstr>'4. Comp. income - quarterly'!Область_печати</vt:lpstr>
      <vt:lpstr>'5. Comp. income - reporting per'!Область_печати</vt:lpstr>
      <vt:lpstr>'6. CFS - quarterly'!Область_печати</vt:lpstr>
      <vt:lpstr>'7. CFS - reporting periods'!Область_печати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2023-08-22T11:31:55Z</dcterms:modified>
</cp:coreProperties>
</file>