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206CED77-C33D-4358-AECD-C4EC77CC6EF7}" xr6:coauthVersionLast="36" xr6:coauthVersionMax="36" xr10:uidLastSave="{00000000-0000-0000-0000-000000000000}"/>
  <bookViews>
    <workbookView xWindow="0" yWindow="0" windowWidth="19200" windowHeight="6630" xr2:uid="{B8119DF8-4B98-4BEB-A0DF-2BAF966745D7}"/>
  </bookViews>
  <sheets>
    <sheet name="20.12.2024" sheetId="18" r:id="rId1"/>
    <sheet name="02.11.2024" sheetId="17" r:id="rId2"/>
    <sheet name="22.10.2024" sheetId="16" r:id="rId3"/>
    <sheet name="04.10.2024" sheetId="15" r:id="rId4"/>
    <sheet name="20.09.2024" sheetId="13" r:id="rId5"/>
    <sheet name="02.08.2024" sheetId="12" r:id="rId6"/>
    <sheet name="17.07.2024" sheetId="11" r:id="rId7"/>
    <sheet name="10.07.2024" sheetId="10" r:id="rId8"/>
    <sheet name="07.06.2024" sheetId="8" r:id="rId9"/>
    <sheet name="03.05.2024" sheetId="7" r:id="rId10"/>
    <sheet name="19.04.2024" sheetId="6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1" l="1"/>
  <c r="D26" i="11"/>
  <c r="B26" i="11"/>
  <c r="D23" i="11" l="1"/>
  <c r="C23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0" i="11"/>
  <c r="C10" i="11"/>
  <c r="D9" i="11"/>
  <c r="C9" i="11"/>
  <c r="D7" i="11"/>
  <c r="C7" i="11"/>
  <c r="D6" i="11"/>
  <c r="C6" i="11"/>
  <c r="D5" i="11"/>
  <c r="C5" i="11"/>
  <c r="D6" i="10" l="1"/>
  <c r="D7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5" i="10"/>
  <c r="C22" i="10"/>
  <c r="C6" i="10"/>
  <c r="C7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5" i="10"/>
</calcChain>
</file>

<file path=xl/sharedStrings.xml><?xml version="1.0" encoding="utf-8"?>
<sst xmlns="http://schemas.openxmlformats.org/spreadsheetml/2006/main" count="716" uniqueCount="94">
  <si>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</si>
  <si>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</si>
  <si>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</si>
  <si>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</si>
  <si>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</si>
  <si>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</si>
  <si>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</si>
  <si>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</si>
  <si>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</si>
  <si>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SVCB</t>
  </si>
  <si>
    <t>ПАО "Совкомбанк, ао</t>
  </si>
  <si>
    <t>LEAS</t>
  </si>
  <si>
    <t>ПАО "ЛК "Европлан", ао</t>
  </si>
  <si>
    <t>UGLD</t>
  </si>
  <si>
    <t>EUTR</t>
  </si>
  <si>
    <t>ПАО "ЕВРОТРАНС", ао</t>
  </si>
  <si>
    <t>ASTR</t>
  </si>
  <si>
    <t>ПАО "Группа Астра", ао</t>
  </si>
  <si>
    <t>DELI</t>
  </si>
  <si>
    <t>ПАО "Каршеринг Руссия", ао</t>
  </si>
  <si>
    <t>DIAS</t>
  </si>
  <si>
    <t>ПАО "Диасофт", ао</t>
  </si>
  <si>
    <t>HNFG</t>
  </si>
  <si>
    <t>ZAYM</t>
  </si>
  <si>
    <t>WUSH</t>
  </si>
  <si>
    <t>ПАО "ВУШ Холдинг", ао</t>
  </si>
  <si>
    <t>SOFL</t>
  </si>
  <si>
    <t>ПАО "Софтлайн", ао</t>
  </si>
  <si>
    <t>CARM</t>
  </si>
  <si>
    <t>ПАО "СТГ", ао</t>
  </si>
  <si>
    <t>KLVZ</t>
  </si>
  <si>
    <t>ПАО "АГК", ао</t>
  </si>
  <si>
    <t>GECO</t>
  </si>
  <si>
    <t>ПАО "ЦГРМ "ГЕНЕТИКО", ао</t>
  </si>
  <si>
    <t>MGKL</t>
  </si>
  <si>
    <t>ПАО "МГКЛ", ао</t>
  </si>
  <si>
    <t>Weight (12.04.2024)</t>
  </si>
  <si>
    <t>PJSC "Sovcombank", Ordinary shares</t>
  </si>
  <si>
    <t>PJSC "Carsharing Russia", Ordinary shares</t>
  </si>
  <si>
    <t>PJSC "Diasoft", Ordinary shares</t>
  </si>
  <si>
    <t>PJSC "WHOOSH Holding", Ordinary shares</t>
  </si>
  <si>
    <t>STG PJSC, Ordinary shares</t>
  </si>
  <si>
    <t>PJSC MGKL, Ordinary shares</t>
  </si>
  <si>
    <t>PJSC "LC "Europlan", Ordinary shares</t>
  </si>
  <si>
    <t>HFG PJSC, Ordinary shares</t>
  </si>
  <si>
    <t>Zaymer PJSC, Ordinary shares</t>
  </si>
  <si>
    <t>PJSC "EvroTrans", Ordinary shares</t>
  </si>
  <si>
    <t>PJSC Astra Group, Ordinary shares</t>
  </si>
  <si>
    <t>PJSC Softline, Ordinary shares</t>
  </si>
  <si>
    <t>PJSC "AGC", Ordinary shares</t>
  </si>
  <si>
    <t>GENETICO PJSC, Ordinary shares</t>
  </si>
  <si>
    <t>MBNK</t>
  </si>
  <si>
    <t>ПАО "МТС-Банк", ао</t>
  </si>
  <si>
    <t>Включены / Included:</t>
  </si>
  <si>
    <t>PJSC "UGC", Ordinary shares</t>
  </si>
  <si>
    <t>PJSC «MTS Bank», Ordinary shares</t>
  </si>
  <si>
    <t>Weight (26.04.2024)</t>
  </si>
  <si>
    <t>IVAT</t>
  </si>
  <si>
    <t>ПАО "ИВА", ао</t>
  </si>
  <si>
    <t>PJSC IVA, Ordinary shares</t>
  </si>
  <si>
    <t>Weight (04.06.2024)</t>
  </si>
  <si>
    <t>VSEH</t>
  </si>
  <si>
    <t>ПАО "ВИ.ру", ао</t>
  </si>
  <si>
    <t>ПАО "ЮГК", ао</t>
  </si>
  <si>
    <t>ПАО "ЭЙЧ ЭФ ДЖИ", ао</t>
  </si>
  <si>
    <t>ПАО МФК "Займер", ао</t>
  </si>
  <si>
    <t>PJSC "VI.ru", Ordinary shares</t>
  </si>
  <si>
    <t>PJSC "IVA", Ordinary shares</t>
  </si>
  <si>
    <t>PRMD</t>
  </si>
  <si>
    <t>ПАО "ПРОМОМЕД", ао</t>
  </si>
  <si>
    <t xml:space="preserve">PJSC PROMOMED, Ordinary shares </t>
  </si>
  <si>
    <t>ПАО "ГЕНЕТИКО", ао</t>
  </si>
  <si>
    <t xml:space="preserve">PJSC GENETICO, Ordinary shares </t>
  </si>
  <si>
    <t>APRI</t>
  </si>
  <si>
    <t>ПАО "АПРИ", ао</t>
  </si>
  <si>
    <t>PJSC "APRI", Ordinary shares</t>
  </si>
  <si>
    <t>Weight (30.07.2024)</t>
  </si>
  <si>
    <t>Weight (12.07.2024)</t>
  </si>
  <si>
    <t>Weight (05.07.2024)</t>
  </si>
  <si>
    <t>Weight (12.09.2024)</t>
  </si>
  <si>
    <t>DATA</t>
  </si>
  <si>
    <t>Weight (01.10.2024)</t>
  </si>
  <si>
    <t>ПАО "Группа Аренадата", ао</t>
  </si>
  <si>
    <t>PJSC "ARENADATA GROUP", Ordinary shares</t>
  </si>
  <si>
    <t>OZPH</t>
  </si>
  <si>
    <t>ПАО "Озон Фармацевтика", ао</t>
  </si>
  <si>
    <t>PJSC "Ozon Pharmaceuticals", Ordinary shares</t>
  </si>
  <si>
    <t>LMBZ</t>
  </si>
  <si>
    <t>ПАО "Ламбумиз", ао</t>
  </si>
  <si>
    <t xml:space="preserve">PJSC "Lambumiz", Ordinary shares  </t>
  </si>
  <si>
    <t>Weight (31.10.2024)</t>
  </si>
  <si>
    <t>Weight (17.10.2024)</t>
  </si>
  <si>
    <t>Weight (12.12.2024)</t>
  </si>
  <si>
    <t>Исключены / Excluded: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</si>
</sst>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%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/>
    </xf>
    <xf numFmtId="14" fontId="3" fillId="0" borderId="4" xfId="2" applyNumberFormat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 wrapText="1"/>
    </xf>
    <xf numFmtId="0" fontId="4" fillId="0" borderId="5" xfId="4" applyFont="1" applyFill="1" applyBorder="1" applyAlignment="1">
      <alignment horizontal="center" vertical="center" wrapText="1"/>
    </xf>
    <xf numFmtId="3" fontId="4" fillId="0" borderId="5" xfId="4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vertical="center" wrapText="1"/>
    </xf>
    <xf numFmtId="3" fontId="3" fillId="0" borderId="0" xfId="2" applyNumberFormat="1" applyFont="1" applyFill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vertical="center" wrapText="1"/>
    </xf>
    <xf numFmtId="4" fontId="3" fillId="0" borderId="0" xfId="2" applyNumberFormat="1" applyFont="1" applyFill="1" applyAlignment="1">
      <alignment vertical="center"/>
    </xf>
    <xf numFmtId="9" fontId="3" fillId="0" borderId="5" xfId="1" applyFont="1" applyFill="1" applyBorder="1" applyAlignment="1">
      <alignment horizontal="right" vertical="center" wrapText="1"/>
    </xf>
    <xf numFmtId="9" fontId="3" fillId="0" borderId="5" xfId="1" applyFont="1" applyFill="1" applyBorder="1" applyAlignment="1">
      <alignment vertical="center" wrapText="1"/>
    </xf>
    <xf numFmtId="164" fontId="3" fillId="0" borderId="5" xfId="2" applyNumberFormat="1" applyFont="1" applyFill="1" applyBorder="1" applyAlignment="1">
      <alignment vertical="center"/>
    </xf>
    <xf numFmtId="1" fontId="3" fillId="0" borderId="5" xfId="2" applyNumberFormat="1" applyFont="1" applyFill="1" applyBorder="1" applyAlignment="1">
      <alignment vertical="center"/>
    </xf>
    <xf numFmtId="9" fontId="3" fillId="0" borderId="0" xfId="2" applyNumberFormat="1" applyFont="1" applyFill="1" applyAlignment="1">
      <alignment vertical="center"/>
    </xf>
    <xf numFmtId="166" fontId="3" fillId="0" borderId="0" xfId="2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</cellXfs>
  <cellStyles count="6">
    <cellStyle name="Обычный" xfId="0" builtinId="0"/>
    <cellStyle name="Обычный 2" xfId="3" xr:uid="{24286ADB-FF7F-4CA2-858A-22F301262A86}"/>
    <cellStyle name="Обычный 3" xfId="2" xr:uid="{0B38CA10-0200-4075-AFA0-FB22247BEC2E}"/>
    <cellStyle name="Обычный_Индекс РТС" xfId="4" xr:uid="{BE0BE27A-A3DC-4DCD-A9A6-91D1EB94A8F7}"/>
    <cellStyle name="Процентный" xfId="1" builtinId="5"/>
    <cellStyle name="Процентный 2" xfId="5" xr:uid="{53E5B31A-302A-43C8-A437-BF2F924BA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A93E-133E-473B-B348-BDB4219454A1}">
  <dimension ref="A1:L33"/>
  <sheetViews>
    <sheetView showGridLines="0" tabSelected="1" workbookViewId="0"/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45646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92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0.25528770000000001</v>
      </c>
      <c r="H5" s="15">
        <v>8.9999995411059061E-2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0.46117200000000003</v>
      </c>
      <c r="H6" s="15">
        <v>8.9999992603754242E-2</v>
      </c>
      <c r="I6" s="22"/>
      <c r="J6" s="27"/>
      <c r="K6" s="28"/>
      <c r="L6" s="29"/>
    </row>
    <row r="7" spans="1:12" x14ac:dyDescent="0.35">
      <c r="A7" s="12">
        <v>3</v>
      </c>
      <c r="B7" s="13" t="s">
        <v>16</v>
      </c>
      <c r="C7" s="18" t="s">
        <v>17</v>
      </c>
      <c r="D7" s="18" t="s">
        <v>47</v>
      </c>
      <c r="E7" s="14">
        <v>210000000</v>
      </c>
      <c r="F7" s="24">
        <v>0.15</v>
      </c>
      <c r="G7" s="25">
        <v>0.49533840000000001</v>
      </c>
      <c r="H7" s="15">
        <v>8.9999997508850932E-2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0.7188367</v>
      </c>
      <c r="H8" s="15">
        <v>9.000000113501655E-2</v>
      </c>
      <c r="I8" s="22"/>
      <c r="J8" s="27"/>
      <c r="K8" s="28"/>
      <c r="L8" s="29"/>
    </row>
    <row r="9" spans="1:12" x14ac:dyDescent="0.35">
      <c r="A9" s="12">
        <v>5</v>
      </c>
      <c r="B9" s="13" t="s">
        <v>26</v>
      </c>
      <c r="C9" s="18" t="s">
        <v>27</v>
      </c>
      <c r="D9" s="18" t="s">
        <v>48</v>
      </c>
      <c r="E9" s="14">
        <v>400002000</v>
      </c>
      <c r="F9" s="24">
        <v>0.16</v>
      </c>
      <c r="G9" s="26">
        <v>0.96776430000000002</v>
      </c>
      <c r="H9" s="15">
        <v>9.0000004020807614E-2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6">
        <v>1</v>
      </c>
      <c r="H10" s="15">
        <v>6.7841060524964816E-2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6.3393772439625212E-2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61</v>
      </c>
      <c r="C12" s="18" t="s">
        <v>62</v>
      </c>
      <c r="D12" s="18" t="s">
        <v>66</v>
      </c>
      <c r="E12" s="14">
        <v>500000000</v>
      </c>
      <c r="F12" s="24">
        <v>0.12</v>
      </c>
      <c r="G12" s="26">
        <v>1</v>
      </c>
      <c r="H12" s="15">
        <v>5.9976848612155152E-2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14</v>
      </c>
      <c r="C13" s="18" t="s">
        <v>15</v>
      </c>
      <c r="D13" s="18" t="s">
        <v>46</v>
      </c>
      <c r="E13" s="14">
        <v>159148665</v>
      </c>
      <c r="F13" s="24">
        <v>0.24</v>
      </c>
      <c r="G13" s="26">
        <v>1</v>
      </c>
      <c r="H13" s="15">
        <v>4.8947231808415113E-2</v>
      </c>
      <c r="I13" s="22"/>
      <c r="J13" s="27"/>
      <c r="K13" s="28"/>
      <c r="L13" s="29"/>
    </row>
    <row r="14" spans="1:12" ht="25" x14ac:dyDescent="0.35">
      <c r="A14" s="12">
        <v>10</v>
      </c>
      <c r="B14" s="13" t="s">
        <v>84</v>
      </c>
      <c r="C14" s="18" t="s">
        <v>85</v>
      </c>
      <c r="D14" s="18" t="s">
        <v>86</v>
      </c>
      <c r="E14" s="14">
        <v>1098571440</v>
      </c>
      <c r="F14" s="24">
        <v>0.1</v>
      </c>
      <c r="G14" s="26">
        <v>1</v>
      </c>
      <c r="H14" s="15">
        <v>4.7128202932859679E-2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80</v>
      </c>
      <c r="C15" s="18" t="s">
        <v>82</v>
      </c>
      <c r="D15" s="18" t="s">
        <v>83</v>
      </c>
      <c r="E15" s="14">
        <v>209160464</v>
      </c>
      <c r="F15" s="24">
        <v>0.13</v>
      </c>
      <c r="G15" s="26">
        <v>1</v>
      </c>
      <c r="H15" s="15">
        <v>4.5320553998978635E-2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20</v>
      </c>
      <c r="C16" s="18" t="s">
        <v>21</v>
      </c>
      <c r="D16" s="18" t="s">
        <v>39</v>
      </c>
      <c r="E16" s="14">
        <v>10500000</v>
      </c>
      <c r="F16" s="24">
        <v>7.0000000000000007E-2</v>
      </c>
      <c r="G16" s="26">
        <v>1</v>
      </c>
      <c r="H16" s="15">
        <v>3.748367415275685E-2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3.6689588697694793E-2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18</v>
      </c>
      <c r="C18" s="18" t="s">
        <v>19</v>
      </c>
      <c r="D18" s="18" t="s">
        <v>38</v>
      </c>
      <c r="E18" s="14">
        <v>175849057</v>
      </c>
      <c r="F18" s="24">
        <v>0.09</v>
      </c>
      <c r="G18" s="26">
        <v>1</v>
      </c>
      <c r="H18" s="15">
        <v>3.5927550450270344E-2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0.11</v>
      </c>
      <c r="G19" s="26">
        <v>1</v>
      </c>
      <c r="H19" s="15">
        <v>2.903968461001185E-2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23</v>
      </c>
      <c r="C20" s="18" t="s">
        <v>65</v>
      </c>
      <c r="D20" s="18" t="s">
        <v>45</v>
      </c>
      <c r="E20" s="14">
        <v>100000000</v>
      </c>
      <c r="F20" s="24">
        <v>0.14000000000000001</v>
      </c>
      <c r="G20" s="26">
        <v>1</v>
      </c>
      <c r="H20" s="15">
        <v>2.5457848511097038E-2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1.328758990082958E-2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1.2198533880890651E-2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87</v>
      </c>
      <c r="C23" s="18" t="s">
        <v>88</v>
      </c>
      <c r="D23" s="18" t="s">
        <v>89</v>
      </c>
      <c r="E23" s="14">
        <v>20752219</v>
      </c>
      <c r="F23" s="24">
        <v>0.1</v>
      </c>
      <c r="G23" s="26">
        <v>1</v>
      </c>
      <c r="H23" s="15">
        <v>1.2082718585146443E-2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5.4970821538161798E-3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5.0535588292298754E-3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4.6745092317691797E-3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 t="s">
        <v>93</v>
      </c>
      <c r="C28" s="20"/>
      <c r="D28" s="21"/>
      <c r="E28" s="19"/>
      <c r="F28" s="19"/>
      <c r="G28" s="19"/>
      <c r="H28" s="19"/>
    </row>
    <row r="29" spans="1:12" s="20" customFormat="1" x14ac:dyDescent="0.35">
      <c r="A29" s="19"/>
      <c r="B29" s="21" t="s">
        <v>24</v>
      </c>
      <c r="C29" s="21" t="s">
        <v>25</v>
      </c>
      <c r="D29" s="21" t="s">
        <v>40</v>
      </c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4566-EEB6-49FD-A7C6-EA913C193D20}">
  <dimension ref="A1:I27"/>
  <sheetViews>
    <sheetView showGridLines="0" workbookViewId="0">
      <selection activeCell="C15" sqref="C1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45415</v>
      </c>
      <c r="D2" s="5">
        <v>45449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0.26394190000000001</v>
      </c>
      <c r="H5" s="15">
        <v>8.9999997486036612E-2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4">
        <v>0.13</v>
      </c>
      <c r="G6" s="25">
        <v>0.3173628</v>
      </c>
      <c r="H6" s="15">
        <v>9.0000002398810036E-2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4">
        <v>0.06</v>
      </c>
      <c r="G7" s="25">
        <v>0.42684040000000001</v>
      </c>
      <c r="H7" s="15">
        <v>9.0000001267886209E-2</v>
      </c>
      <c r="I7" s="22"/>
    </row>
    <row r="8" spans="1:9" x14ac:dyDescent="0.35">
      <c r="A8" s="12">
        <v>4</v>
      </c>
      <c r="B8" s="16" t="s">
        <v>51</v>
      </c>
      <c r="C8" s="18" t="s">
        <v>52</v>
      </c>
      <c r="D8" s="18" t="s">
        <v>55</v>
      </c>
      <c r="E8" s="14">
        <v>30029063</v>
      </c>
      <c r="F8" s="24">
        <v>0.13</v>
      </c>
      <c r="G8" s="25">
        <v>0.50975389999999998</v>
      </c>
      <c r="H8" s="15">
        <v>8.9999993637847303E-2</v>
      </c>
      <c r="I8" s="22"/>
    </row>
    <row r="9" spans="1:9" x14ac:dyDescent="0.35">
      <c r="A9" s="12">
        <v>5</v>
      </c>
      <c r="B9" s="13" t="s">
        <v>14</v>
      </c>
      <c r="C9" s="18" t="s">
        <v>15</v>
      </c>
      <c r="D9" s="18" t="s">
        <v>46</v>
      </c>
      <c r="E9" s="14">
        <v>159148665</v>
      </c>
      <c r="F9" s="24">
        <v>0.2</v>
      </c>
      <c r="G9" s="25">
        <v>0.71637609999999996</v>
      </c>
      <c r="H9" s="15">
        <v>9.0000002973576271E-2</v>
      </c>
      <c r="I9" s="22"/>
    </row>
    <row r="10" spans="1:9" x14ac:dyDescent="0.35">
      <c r="A10" s="12">
        <v>6</v>
      </c>
      <c r="B10" s="13" t="s">
        <v>16</v>
      </c>
      <c r="C10" s="18" t="s">
        <v>17</v>
      </c>
      <c r="D10" s="18" t="s">
        <v>47</v>
      </c>
      <c r="E10" s="14">
        <v>210000000</v>
      </c>
      <c r="F10" s="24">
        <v>0.05</v>
      </c>
      <c r="G10" s="25">
        <v>0.79238699999999995</v>
      </c>
      <c r="H10" s="15">
        <v>9.0000004951509824E-2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8.9922545187038738E-2</v>
      </c>
      <c r="I11" s="22"/>
    </row>
    <row r="12" spans="1:9" x14ac:dyDescent="0.35">
      <c r="A12" s="12">
        <v>8</v>
      </c>
      <c r="B12" s="13" t="s">
        <v>20</v>
      </c>
      <c r="C12" s="18" t="s">
        <v>21</v>
      </c>
      <c r="D12" s="18" t="s">
        <v>39</v>
      </c>
      <c r="E12" s="14">
        <v>10500000</v>
      </c>
      <c r="F12" s="24">
        <v>7.0000000000000007E-2</v>
      </c>
      <c r="G12" s="26">
        <v>1</v>
      </c>
      <c r="H12" s="15">
        <v>7.8575484855263847E-2</v>
      </c>
      <c r="I12" s="22"/>
    </row>
    <row r="13" spans="1:9" x14ac:dyDescent="0.35">
      <c r="A13" s="12">
        <v>9</v>
      </c>
      <c r="B13" s="13" t="s">
        <v>22</v>
      </c>
      <c r="C13" s="18" t="s">
        <v>64</v>
      </c>
      <c r="D13" s="18" t="s">
        <v>44</v>
      </c>
      <c r="E13" s="14">
        <v>40444445</v>
      </c>
      <c r="F13" s="24">
        <v>0.12</v>
      </c>
      <c r="G13" s="26">
        <v>1</v>
      </c>
      <c r="H13" s="15">
        <v>6.1985668841302487E-2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4">
        <v>0.1</v>
      </c>
      <c r="G14" s="26">
        <v>1</v>
      </c>
      <c r="H14" s="15">
        <v>6.1620841752518897E-2</v>
      </c>
      <c r="I14" s="22"/>
    </row>
    <row r="15" spans="1:9" x14ac:dyDescent="0.35">
      <c r="A15" s="12">
        <v>11</v>
      </c>
      <c r="B15" s="13" t="s">
        <v>23</v>
      </c>
      <c r="C15" s="18" t="s">
        <v>65</v>
      </c>
      <c r="D15" s="18" t="s">
        <v>45</v>
      </c>
      <c r="E15" s="14">
        <v>100000000</v>
      </c>
      <c r="F15" s="24">
        <v>0.15</v>
      </c>
      <c r="G15" s="26">
        <v>1</v>
      </c>
      <c r="H15" s="15">
        <v>6.0278111340900269E-2</v>
      </c>
      <c r="I15" s="22"/>
    </row>
    <row r="16" spans="1:9" x14ac:dyDescent="0.35">
      <c r="A16" s="12">
        <v>12</v>
      </c>
      <c r="B16" s="13" t="s">
        <v>26</v>
      </c>
      <c r="C16" s="18" t="s">
        <v>27</v>
      </c>
      <c r="D16" s="18" t="s">
        <v>48</v>
      </c>
      <c r="E16" s="14">
        <v>324000000</v>
      </c>
      <c r="F16" s="24">
        <v>0.05</v>
      </c>
      <c r="G16" s="26">
        <v>1</v>
      </c>
      <c r="H16" s="15">
        <v>4.6132882351288977E-2</v>
      </c>
      <c r="I16" s="22"/>
    </row>
    <row r="17" spans="1:9" x14ac:dyDescent="0.35">
      <c r="A17" s="12">
        <v>13</v>
      </c>
      <c r="B17" s="13" t="s">
        <v>28</v>
      </c>
      <c r="C17" s="18" t="s">
        <v>29</v>
      </c>
      <c r="D17" s="18" t="s">
        <v>41</v>
      </c>
      <c r="E17" s="14">
        <v>2203330301</v>
      </c>
      <c r="F17" s="24">
        <v>0.3</v>
      </c>
      <c r="G17" s="26">
        <v>1</v>
      </c>
      <c r="H17" s="15">
        <v>2.8550576757140893E-2</v>
      </c>
      <c r="I17" s="22"/>
    </row>
    <row r="18" spans="1:9" x14ac:dyDescent="0.35">
      <c r="A18" s="12">
        <v>14</v>
      </c>
      <c r="B18" s="13" t="s">
        <v>30</v>
      </c>
      <c r="C18" s="18" t="s">
        <v>31</v>
      </c>
      <c r="D18" s="18" t="s">
        <v>49</v>
      </c>
      <c r="E18" s="14">
        <v>921052700</v>
      </c>
      <c r="F18" s="24">
        <v>0.13</v>
      </c>
      <c r="G18" s="26">
        <v>1</v>
      </c>
      <c r="H18" s="15">
        <v>1.6594755264901836E-2</v>
      </c>
      <c r="I18" s="22"/>
    </row>
    <row r="19" spans="1:9" x14ac:dyDescent="0.35">
      <c r="A19" s="12">
        <v>15</v>
      </c>
      <c r="B19" s="13" t="s">
        <v>32</v>
      </c>
      <c r="C19" s="18" t="s">
        <v>33</v>
      </c>
      <c r="D19" s="18" t="s">
        <v>50</v>
      </c>
      <c r="E19" s="14">
        <v>83000000</v>
      </c>
      <c r="F19" s="24">
        <v>0.16</v>
      </c>
      <c r="G19" s="26">
        <v>1</v>
      </c>
      <c r="H19" s="15">
        <v>1.093189245741018E-2</v>
      </c>
      <c r="I19" s="22"/>
    </row>
    <row r="20" spans="1:9" x14ac:dyDescent="0.35">
      <c r="A20" s="12">
        <v>16</v>
      </c>
      <c r="B20" s="13" t="s">
        <v>34</v>
      </c>
      <c r="C20" s="18" t="s">
        <v>35</v>
      </c>
      <c r="D20" s="18" t="s">
        <v>42</v>
      </c>
      <c r="E20" s="14">
        <v>872900000</v>
      </c>
      <c r="F20" s="24">
        <v>0.12</v>
      </c>
      <c r="G20" s="26">
        <v>1</v>
      </c>
      <c r="H20" s="15">
        <v>5.4072384765676404E-3</v>
      </c>
      <c r="I20" s="22"/>
    </row>
    <row r="21" spans="1:9" s="11" customFormat="1" x14ac:dyDescent="0.35">
      <c r="A21" s="1"/>
      <c r="B21" s="1"/>
      <c r="D21" s="17"/>
      <c r="E21" s="1"/>
      <c r="F21" s="1"/>
      <c r="G21" s="1"/>
      <c r="H21" s="1"/>
    </row>
    <row r="22" spans="1:9" ht="23.25" customHeight="1" x14ac:dyDescent="0.35">
      <c r="B22" s="19" t="s">
        <v>53</v>
      </c>
      <c r="C22" s="20"/>
      <c r="D22" s="21"/>
      <c r="E22" s="19"/>
      <c r="F22" s="19"/>
      <c r="G22" s="19"/>
      <c r="H22" s="19"/>
    </row>
    <row r="23" spans="1:9" s="11" customFormat="1" x14ac:dyDescent="0.35">
      <c r="A23" s="1"/>
      <c r="B23" s="21" t="s">
        <v>51</v>
      </c>
      <c r="C23" s="20" t="s">
        <v>52</v>
      </c>
      <c r="D23" s="20" t="s">
        <v>55</v>
      </c>
      <c r="E23" s="19"/>
      <c r="F23" s="19"/>
      <c r="G23" s="19"/>
      <c r="H23" s="19"/>
    </row>
    <row r="24" spans="1:9" s="11" customFormat="1" x14ac:dyDescent="0.35">
      <c r="A24" s="1"/>
      <c r="B24" s="19"/>
      <c r="C24" s="20"/>
      <c r="D24" s="20"/>
      <c r="E24" s="19"/>
      <c r="F24" s="19"/>
      <c r="G24" s="19"/>
      <c r="H24" s="19"/>
    </row>
    <row r="25" spans="1:9" s="11" customFormat="1" x14ac:dyDescent="0.35">
      <c r="A25" s="1"/>
      <c r="B25" s="19"/>
      <c r="C25" s="19"/>
      <c r="D25" s="20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9EE2-EF4F-4DF3-991C-CF5F5CE8DF85}">
  <dimension ref="A1:I26"/>
  <sheetViews>
    <sheetView showGridLines="0" workbookViewId="0">
      <selection activeCell="C14" sqref="C14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45401</v>
      </c>
      <c r="D2" s="5">
        <v>45414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36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3">
        <v>0.05</v>
      </c>
      <c r="G5" s="25">
        <v>0.20084560000000001</v>
      </c>
      <c r="H5" s="15">
        <v>8.9999980957077397E-2</v>
      </c>
      <c r="I5" s="22"/>
    </row>
    <row r="6" spans="1:9" x14ac:dyDescent="0.35">
      <c r="A6" s="12">
        <v>2</v>
      </c>
      <c r="B6" s="13" t="s">
        <v>11</v>
      </c>
      <c r="C6" s="18" t="s">
        <v>12</v>
      </c>
      <c r="D6" s="18" t="s">
        <v>43</v>
      </c>
      <c r="E6" s="14">
        <v>120000000</v>
      </c>
      <c r="F6" s="23">
        <v>0.13</v>
      </c>
      <c r="G6" s="13">
        <v>0.25932119999999997</v>
      </c>
      <c r="H6" s="15">
        <v>9.0000015508794246E-2</v>
      </c>
      <c r="I6" s="22"/>
    </row>
    <row r="7" spans="1:9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212827273000</v>
      </c>
      <c r="F7" s="23">
        <v>0.06</v>
      </c>
      <c r="G7" s="13">
        <v>0.2849621</v>
      </c>
      <c r="H7" s="15">
        <v>9.0000014180541529E-2</v>
      </c>
      <c r="I7" s="22"/>
    </row>
    <row r="8" spans="1:9" x14ac:dyDescent="0.35">
      <c r="A8" s="12">
        <v>4</v>
      </c>
      <c r="B8" s="16" t="s">
        <v>14</v>
      </c>
      <c r="C8" s="18" t="s">
        <v>15</v>
      </c>
      <c r="D8" s="18" t="s">
        <v>46</v>
      </c>
      <c r="E8" s="14">
        <v>159148665</v>
      </c>
      <c r="F8" s="23">
        <v>0.2</v>
      </c>
      <c r="G8" s="13">
        <v>0.50853429999999999</v>
      </c>
      <c r="H8" s="15">
        <v>9.0000004573194473E-2</v>
      </c>
      <c r="I8" s="22"/>
    </row>
    <row r="9" spans="1:9" x14ac:dyDescent="0.35">
      <c r="A9" s="12">
        <v>5</v>
      </c>
      <c r="B9" s="13" t="s">
        <v>16</v>
      </c>
      <c r="C9" s="18" t="s">
        <v>17</v>
      </c>
      <c r="D9" s="18" t="s">
        <v>47</v>
      </c>
      <c r="E9" s="14">
        <v>210000000</v>
      </c>
      <c r="F9" s="23">
        <v>0.05</v>
      </c>
      <c r="G9" s="13">
        <v>0.61961259999999996</v>
      </c>
      <c r="H9" s="15">
        <v>8.9999993131680223E-2</v>
      </c>
      <c r="I9" s="22"/>
    </row>
    <row r="10" spans="1:9" x14ac:dyDescent="0.35">
      <c r="A10" s="12">
        <v>6</v>
      </c>
      <c r="B10" s="13" t="s">
        <v>18</v>
      </c>
      <c r="C10" s="18" t="s">
        <v>19</v>
      </c>
      <c r="D10" s="18" t="s">
        <v>38</v>
      </c>
      <c r="E10" s="14">
        <v>175849057</v>
      </c>
      <c r="F10" s="23">
        <v>0.09</v>
      </c>
      <c r="G10" s="13">
        <v>0.74862680000000004</v>
      </c>
      <c r="H10" s="15">
        <v>8.9999999918457751E-2</v>
      </c>
      <c r="I10" s="22"/>
    </row>
    <row r="11" spans="1:9" x14ac:dyDescent="0.35">
      <c r="A11" s="12">
        <v>7</v>
      </c>
      <c r="B11" s="13" t="s">
        <v>20</v>
      </c>
      <c r="C11" s="18" t="s">
        <v>21</v>
      </c>
      <c r="D11" s="18" t="s">
        <v>39</v>
      </c>
      <c r="E11" s="14">
        <v>10500000</v>
      </c>
      <c r="F11" s="23">
        <v>7.0000000000000007E-2</v>
      </c>
      <c r="G11" s="13">
        <v>0.88694910000000005</v>
      </c>
      <c r="H11" s="15">
        <v>8.9999997099755091E-2</v>
      </c>
      <c r="I11" s="22"/>
    </row>
    <row r="12" spans="1:9" x14ac:dyDescent="0.35">
      <c r="A12" s="12">
        <v>8</v>
      </c>
      <c r="B12" s="13" t="s">
        <v>22</v>
      </c>
      <c r="C12" s="18" t="s">
        <v>64</v>
      </c>
      <c r="D12" s="18" t="s">
        <v>44</v>
      </c>
      <c r="E12" s="14">
        <v>40444445</v>
      </c>
      <c r="F12" s="23">
        <v>0.12</v>
      </c>
      <c r="G12" s="13">
        <v>1</v>
      </c>
      <c r="H12" s="15">
        <v>8.1205365770572052E-2</v>
      </c>
      <c r="I12" s="22"/>
    </row>
    <row r="13" spans="1:9" x14ac:dyDescent="0.35">
      <c r="A13" s="12">
        <v>9</v>
      </c>
      <c r="B13" s="13" t="s">
        <v>23</v>
      </c>
      <c r="C13" s="18" t="s">
        <v>65</v>
      </c>
      <c r="D13" s="18" t="s">
        <v>45</v>
      </c>
      <c r="E13" s="14">
        <v>100000000</v>
      </c>
      <c r="F13" s="23">
        <v>0.15</v>
      </c>
      <c r="G13" s="13">
        <v>1</v>
      </c>
      <c r="H13" s="15">
        <v>7.861682904670074E-2</v>
      </c>
      <c r="I13" s="22"/>
    </row>
    <row r="14" spans="1:9" x14ac:dyDescent="0.35">
      <c r="A14" s="12">
        <v>10</v>
      </c>
      <c r="B14" s="13" t="s">
        <v>24</v>
      </c>
      <c r="C14" s="18" t="s">
        <v>25</v>
      </c>
      <c r="D14" s="18" t="s">
        <v>40</v>
      </c>
      <c r="E14" s="14">
        <v>111382432</v>
      </c>
      <c r="F14" s="23">
        <v>0.1</v>
      </c>
      <c r="G14" s="13">
        <v>1</v>
      </c>
      <c r="H14" s="15">
        <v>7.8581408519188226E-2</v>
      </c>
      <c r="I14" s="22"/>
    </row>
    <row r="15" spans="1:9" x14ac:dyDescent="0.35">
      <c r="A15" s="12">
        <v>11</v>
      </c>
      <c r="B15" s="13" t="s">
        <v>26</v>
      </c>
      <c r="C15" s="18" t="s">
        <v>27</v>
      </c>
      <c r="D15" s="18" t="s">
        <v>48</v>
      </c>
      <c r="E15" s="14">
        <v>280000000</v>
      </c>
      <c r="F15" s="23">
        <v>0.05</v>
      </c>
      <c r="G15" s="13">
        <v>1</v>
      </c>
      <c r="H15" s="15">
        <v>5.1853415837812548E-2</v>
      </c>
      <c r="I15" s="22"/>
    </row>
    <row r="16" spans="1:9" x14ac:dyDescent="0.35">
      <c r="A16" s="12">
        <v>12</v>
      </c>
      <c r="B16" s="13" t="s">
        <v>28</v>
      </c>
      <c r="C16" s="18" t="s">
        <v>29</v>
      </c>
      <c r="D16" s="18" t="s">
        <v>41</v>
      </c>
      <c r="E16" s="14">
        <v>2203330301</v>
      </c>
      <c r="F16" s="23">
        <v>0.3</v>
      </c>
      <c r="G16" s="13">
        <v>1</v>
      </c>
      <c r="H16" s="15">
        <v>3.6723279319008977E-2</v>
      </c>
      <c r="I16" s="22"/>
    </row>
    <row r="17" spans="1:9" x14ac:dyDescent="0.35">
      <c r="A17" s="12">
        <v>13</v>
      </c>
      <c r="B17" s="13" t="s">
        <v>30</v>
      </c>
      <c r="C17" s="18" t="s">
        <v>31</v>
      </c>
      <c r="D17" s="18" t="s">
        <v>49</v>
      </c>
      <c r="E17" s="14">
        <v>921052700</v>
      </c>
      <c r="F17" s="23">
        <v>0.13</v>
      </c>
      <c r="G17" s="13">
        <v>1</v>
      </c>
      <c r="H17" s="15">
        <v>2.1375355668171954E-2</v>
      </c>
      <c r="I17" s="22"/>
    </row>
    <row r="18" spans="1:9" x14ac:dyDescent="0.35">
      <c r="A18" s="12">
        <v>14</v>
      </c>
      <c r="B18" s="13" t="s">
        <v>32</v>
      </c>
      <c r="C18" s="18" t="s">
        <v>33</v>
      </c>
      <c r="D18" s="18" t="s">
        <v>50</v>
      </c>
      <c r="E18" s="14">
        <v>83000000</v>
      </c>
      <c r="F18" s="23">
        <v>0.16</v>
      </c>
      <c r="G18" s="13">
        <v>1</v>
      </c>
      <c r="H18" s="15">
        <v>1.4726370097938764E-2</v>
      </c>
      <c r="I18" s="22"/>
    </row>
    <row r="19" spans="1:9" x14ac:dyDescent="0.35">
      <c r="A19" s="12">
        <v>15</v>
      </c>
      <c r="B19" s="13" t="s">
        <v>34</v>
      </c>
      <c r="C19" s="18" t="s">
        <v>35</v>
      </c>
      <c r="D19" s="18" t="s">
        <v>42</v>
      </c>
      <c r="E19" s="14">
        <v>872900000</v>
      </c>
      <c r="F19" s="23">
        <v>0.12</v>
      </c>
      <c r="G19" s="13">
        <v>1</v>
      </c>
      <c r="H19" s="15">
        <v>6.9179703711060234E-3</v>
      </c>
      <c r="I19" s="22"/>
    </row>
    <row r="20" spans="1:9" s="11" customFormat="1" x14ac:dyDescent="0.35">
      <c r="A20" s="1"/>
      <c r="B20" s="1"/>
      <c r="D20" s="17"/>
      <c r="E20" s="1"/>
      <c r="F20" s="1"/>
      <c r="G20" s="1"/>
      <c r="H20" s="1"/>
    </row>
    <row r="21" spans="1:9" ht="23.25" customHeight="1" x14ac:dyDescent="0.35">
      <c r="B21" s="11"/>
      <c r="C21" s="20"/>
      <c r="D21" s="21"/>
      <c r="E21" s="19"/>
      <c r="F21" s="19"/>
      <c r="G21" s="19"/>
      <c r="H21" s="19"/>
    </row>
    <row r="22" spans="1:9" s="11" customFormat="1" x14ac:dyDescent="0.35">
      <c r="A22" s="1"/>
      <c r="B22" s="1"/>
      <c r="E22" s="19"/>
      <c r="F22" s="19"/>
      <c r="G22" s="19"/>
      <c r="H22" s="19"/>
    </row>
    <row r="23" spans="1:9" s="11" customFormat="1" x14ac:dyDescent="0.35">
      <c r="A23" s="1"/>
      <c r="B23" s="19"/>
      <c r="C23" s="20"/>
      <c r="D23" s="20"/>
      <c r="E23" s="19"/>
      <c r="F23" s="19"/>
      <c r="G23" s="19"/>
      <c r="H23" s="19"/>
    </row>
    <row r="24" spans="1:9" s="11" customFormat="1" x14ac:dyDescent="0.35">
      <c r="A24" s="1"/>
      <c r="B24" s="19"/>
      <c r="C24" s="19"/>
      <c r="D24" s="20"/>
      <c r="E24" s="19"/>
      <c r="F24" s="19"/>
      <c r="G24" s="19"/>
      <c r="H24" s="19"/>
    </row>
    <row r="25" spans="1:9" s="11" customFormat="1" x14ac:dyDescent="0.35">
      <c r="A25" s="1"/>
      <c r="B25" s="1"/>
      <c r="E25" s="19"/>
      <c r="F25" s="19"/>
      <c r="G25" s="19"/>
      <c r="H25" s="19"/>
    </row>
    <row r="26" spans="1:9" s="11" customFormat="1" x14ac:dyDescent="0.35">
      <c r="A26" s="1"/>
      <c r="B26" s="1"/>
      <c r="E26" s="19"/>
      <c r="F26" s="19"/>
      <c r="G26" s="19"/>
      <c r="H2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3E01-2BDB-4BFA-85DD-F9FB9730A14E}">
  <dimension ref="A1:L34"/>
  <sheetViews>
    <sheetView showGridLines="0" workbookViewId="0"/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45598</v>
      </c>
      <c r="D2" s="5">
        <v>45645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90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0.27622869999999999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0.4453665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0.49368289999999998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0.76565470000000002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8.0010431505793914E-2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7.7586057026931318E-2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212500000</v>
      </c>
      <c r="F11" s="24">
        <v>7.0000000000000007E-2</v>
      </c>
      <c r="G11" s="26">
        <v>1</v>
      </c>
      <c r="H11" s="15">
        <v>6.3561972143979337E-2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4.8727207269648194E-2</v>
      </c>
      <c r="I12" s="22"/>
      <c r="J12" s="27"/>
      <c r="K12" s="28"/>
      <c r="L12" s="29"/>
    </row>
    <row r="13" spans="1:12" ht="25" x14ac:dyDescent="0.35">
      <c r="A13" s="12">
        <v>9</v>
      </c>
      <c r="B13" s="13" t="s">
        <v>80</v>
      </c>
      <c r="C13" s="18" t="s">
        <v>82</v>
      </c>
      <c r="D13" s="18" t="s">
        <v>83</v>
      </c>
      <c r="E13" s="14">
        <v>200000000</v>
      </c>
      <c r="F13" s="24">
        <v>0.14000000000000001</v>
      </c>
      <c r="G13" s="26">
        <v>1</v>
      </c>
      <c r="H13" s="15">
        <v>4.3152769551841559E-2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4.2466967590748722E-2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18</v>
      </c>
      <c r="C15" s="18" t="s">
        <v>19</v>
      </c>
      <c r="D15" s="18" t="s">
        <v>38</v>
      </c>
      <c r="E15" s="14">
        <v>175849057</v>
      </c>
      <c r="F15" s="24">
        <v>0.09</v>
      </c>
      <c r="G15" s="26">
        <v>1</v>
      </c>
      <c r="H15" s="15">
        <v>3.9767399193614078E-2</v>
      </c>
      <c r="I15" s="22"/>
      <c r="J15" s="27"/>
      <c r="K15" s="28"/>
      <c r="L15" s="29"/>
    </row>
    <row r="16" spans="1:12" ht="25" x14ac:dyDescent="0.35">
      <c r="A16" s="12">
        <v>12</v>
      </c>
      <c r="B16" s="13" t="s">
        <v>84</v>
      </c>
      <c r="C16" s="18" t="s">
        <v>85</v>
      </c>
      <c r="D16" s="18" t="s">
        <v>86</v>
      </c>
      <c r="E16" s="14">
        <v>1000000000</v>
      </c>
      <c r="F16" s="24">
        <v>0.1</v>
      </c>
      <c r="G16" s="26">
        <v>1</v>
      </c>
      <c r="H16" s="15">
        <v>3.79954383206196E-2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3.4363250735847728E-2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3.2536642420818683E-2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3.0507035375115323E-2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3.0371229705539897E-2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2.7545122723014473E-2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1.4911223304859784E-2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1.1302507749149378E-2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87</v>
      </c>
      <c r="C24" s="18" t="s">
        <v>88</v>
      </c>
      <c r="D24" s="18" t="s">
        <v>89</v>
      </c>
      <c r="E24" s="14">
        <v>18865160</v>
      </c>
      <c r="F24" s="24">
        <v>0.1</v>
      </c>
      <c r="G24" s="26">
        <v>1</v>
      </c>
      <c r="H24" s="15">
        <v>1.0094299169532302E-2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30</v>
      </c>
      <c r="C25" s="18" t="s">
        <v>31</v>
      </c>
      <c r="D25" s="18" t="s">
        <v>49</v>
      </c>
      <c r="E25" s="14">
        <v>921052700</v>
      </c>
      <c r="F25" s="24">
        <v>0.11</v>
      </c>
      <c r="G25" s="26">
        <v>1</v>
      </c>
      <c r="H25" s="15">
        <v>5.4160774284036537E-3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4.9106836863577067E-3</v>
      </c>
      <c r="I26" s="22"/>
      <c r="J26" s="27"/>
      <c r="K26" s="28"/>
      <c r="L26" s="29"/>
    </row>
    <row r="27" spans="1:12" x14ac:dyDescent="0.35">
      <c r="A27" s="12">
        <v>23</v>
      </c>
      <c r="B27" s="13" t="s">
        <v>34</v>
      </c>
      <c r="C27" s="18" t="s">
        <v>35</v>
      </c>
      <c r="D27" s="18" t="s">
        <v>42</v>
      </c>
      <c r="E27" s="14">
        <v>1268545000</v>
      </c>
      <c r="F27" s="24">
        <v>0.14000000000000001</v>
      </c>
      <c r="G27" s="26">
        <v>1</v>
      </c>
      <c r="H27" s="15">
        <v>4.7736850981842469E-3</v>
      </c>
      <c r="I27" s="22"/>
      <c r="J27" s="27"/>
      <c r="K27" s="28"/>
      <c r="L27" s="29"/>
    </row>
    <row r="28" spans="1:12" s="11" customFormat="1" x14ac:dyDescent="0.35">
      <c r="A28" s="1"/>
      <c r="B28" s="1"/>
      <c r="D28" s="17"/>
      <c r="E28" s="1"/>
      <c r="F28" s="1"/>
      <c r="G28" s="1"/>
      <c r="H28" s="1"/>
    </row>
    <row r="29" spans="1:12" ht="23.25" customHeight="1" x14ac:dyDescent="0.35">
      <c r="B29" s="19" t="s">
        <v>53</v>
      </c>
      <c r="C29" s="20"/>
      <c r="D29" s="21"/>
      <c r="E29" s="19"/>
      <c r="F29" s="19"/>
      <c r="G29" s="19"/>
      <c r="H29" s="19"/>
    </row>
    <row r="30" spans="1:12" s="20" customFormat="1" x14ac:dyDescent="0.35">
      <c r="A30" s="19"/>
      <c r="B30" s="21" t="s">
        <v>87</v>
      </c>
      <c r="C30" s="21" t="s">
        <v>88</v>
      </c>
      <c r="D30" s="21" t="s">
        <v>89</v>
      </c>
      <c r="E30" s="19"/>
      <c r="F30" s="19"/>
      <c r="G30" s="19"/>
      <c r="H30" s="19"/>
    </row>
    <row r="31" spans="1:12" s="11" customFormat="1" x14ac:dyDescent="0.35">
      <c r="A31" s="1"/>
      <c r="B31" s="19"/>
      <c r="C31" s="20"/>
      <c r="D31" s="20"/>
      <c r="E31" s="19"/>
      <c r="F31" s="19"/>
      <c r="G31" s="19"/>
      <c r="H31" s="19"/>
    </row>
    <row r="32" spans="1:12" s="11" customFormat="1" x14ac:dyDescent="0.35">
      <c r="A32" s="1"/>
      <c r="B32" s="19"/>
      <c r="C32" s="19"/>
      <c r="D32" s="20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  <row r="34" spans="1:8" s="11" customFormat="1" x14ac:dyDescent="0.35">
      <c r="A34" s="1"/>
      <c r="B34" s="1"/>
      <c r="E34" s="19"/>
      <c r="F34" s="19"/>
      <c r="G34" s="19"/>
      <c r="H34" s="1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290E-BDEC-4E38-9DC2-06C8AE291408}">
  <dimension ref="A1:L33"/>
  <sheetViews>
    <sheetView showGridLines="0" workbookViewId="0">
      <selection activeCell="H5" sqref="H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45587</v>
      </c>
      <c r="D2" s="5">
        <v>45597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91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0.27176139999999999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0.44600450000000003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0.48616619999999999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0.72325050000000002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6">
        <v>1</v>
      </c>
      <c r="H9" s="15">
        <v>8.4868555862663994E-2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8.2942702716811034E-2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6.1890750236331664E-2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5.0806332479164489E-2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4.4446663177156592E-2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3.8910012233840233E-2</v>
      </c>
      <c r="I14" s="22"/>
      <c r="J14" s="27"/>
      <c r="K14" s="28"/>
      <c r="L14" s="29"/>
    </row>
    <row r="15" spans="1:12" ht="25" x14ac:dyDescent="0.35">
      <c r="A15" s="12">
        <v>11</v>
      </c>
      <c r="B15" s="13" t="s">
        <v>84</v>
      </c>
      <c r="C15" s="18" t="s">
        <v>85</v>
      </c>
      <c r="D15" s="18" t="s">
        <v>86</v>
      </c>
      <c r="E15" s="14">
        <v>1000000000</v>
      </c>
      <c r="F15" s="24">
        <v>0.1</v>
      </c>
      <c r="G15" s="26">
        <v>1</v>
      </c>
      <c r="H15" s="15">
        <v>3.9090391169019766E-2</v>
      </c>
      <c r="I15" s="22"/>
      <c r="J15" s="27"/>
      <c r="K15" s="28"/>
      <c r="L15" s="29"/>
    </row>
    <row r="16" spans="1:12" ht="25" x14ac:dyDescent="0.35">
      <c r="A16" s="12">
        <v>12</v>
      </c>
      <c r="B16" s="13" t="s">
        <v>80</v>
      </c>
      <c r="C16" s="18" t="s">
        <v>82</v>
      </c>
      <c r="D16" s="18" t="s">
        <v>83</v>
      </c>
      <c r="E16" s="14">
        <v>200000000</v>
      </c>
      <c r="F16" s="24">
        <v>0.14000000000000001</v>
      </c>
      <c r="G16" s="26">
        <v>1</v>
      </c>
      <c r="H16" s="15">
        <v>3.7817702797141146E-2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22</v>
      </c>
      <c r="C17" s="18" t="s">
        <v>64</v>
      </c>
      <c r="D17" s="18" t="s">
        <v>44</v>
      </c>
      <c r="E17" s="14">
        <v>40444445</v>
      </c>
      <c r="F17" s="24">
        <v>0.12</v>
      </c>
      <c r="G17" s="26">
        <v>1</v>
      </c>
      <c r="H17" s="15">
        <v>3.4666780833648547E-2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24</v>
      </c>
      <c r="C18" s="18" t="s">
        <v>25</v>
      </c>
      <c r="D18" s="18" t="s">
        <v>40</v>
      </c>
      <c r="E18" s="14">
        <v>111382432</v>
      </c>
      <c r="F18" s="24">
        <v>0.14000000000000001</v>
      </c>
      <c r="G18" s="26">
        <v>1</v>
      </c>
      <c r="H18" s="15">
        <v>3.343331062734519E-2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400002000</v>
      </c>
      <c r="F19" s="24">
        <v>0.05</v>
      </c>
      <c r="G19" s="26">
        <v>1</v>
      </c>
      <c r="H19" s="15">
        <v>3.0561731358217294E-2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57</v>
      </c>
      <c r="C20" s="18" t="s">
        <v>58</v>
      </c>
      <c r="D20" s="18" t="s">
        <v>59</v>
      </c>
      <c r="E20" s="14">
        <v>100000000</v>
      </c>
      <c r="F20" s="24">
        <v>0.12</v>
      </c>
      <c r="G20" s="26">
        <v>1</v>
      </c>
      <c r="H20" s="15">
        <v>2.9431510878347431E-2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23</v>
      </c>
      <c r="C21" s="18" t="s">
        <v>65</v>
      </c>
      <c r="D21" s="18" t="s">
        <v>45</v>
      </c>
      <c r="E21" s="14">
        <v>100000000</v>
      </c>
      <c r="F21" s="24">
        <v>0.15</v>
      </c>
      <c r="G21" s="26">
        <v>1</v>
      </c>
      <c r="H21" s="15">
        <v>2.8624827351495838E-2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28</v>
      </c>
      <c r="C22" s="18" t="s">
        <v>29</v>
      </c>
      <c r="D22" s="18" t="s">
        <v>41</v>
      </c>
      <c r="E22" s="14">
        <v>2203330301</v>
      </c>
      <c r="F22" s="24">
        <v>0.3</v>
      </c>
      <c r="G22" s="26">
        <v>1</v>
      </c>
      <c r="H22" s="15">
        <v>1.5863403800740437E-2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73</v>
      </c>
      <c r="C23" s="18" t="s">
        <v>74</v>
      </c>
      <c r="D23" s="18" t="s">
        <v>75</v>
      </c>
      <c r="E23" s="14">
        <v>1115439217</v>
      </c>
      <c r="F23" s="24">
        <v>0.08</v>
      </c>
      <c r="G23" s="26">
        <v>1</v>
      </c>
      <c r="H23" s="15">
        <v>1.0750110438350944E-2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30</v>
      </c>
      <c r="C24" s="18" t="s">
        <v>31</v>
      </c>
      <c r="D24" s="18" t="s">
        <v>49</v>
      </c>
      <c r="E24" s="14">
        <v>921052700</v>
      </c>
      <c r="F24" s="24">
        <v>0.11</v>
      </c>
      <c r="G24" s="26">
        <v>1</v>
      </c>
      <c r="H24" s="15">
        <v>5.8543008597038235E-3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5.0542112064552525E-3</v>
      </c>
      <c r="I25" s="22"/>
      <c r="J25" s="27"/>
      <c r="K25" s="28"/>
      <c r="L25" s="29"/>
    </row>
    <row r="26" spans="1:12" x14ac:dyDescent="0.35">
      <c r="A26" s="12">
        <v>22</v>
      </c>
      <c r="B26" s="13" t="s">
        <v>32</v>
      </c>
      <c r="C26" s="18" t="s">
        <v>71</v>
      </c>
      <c r="D26" s="18" t="s">
        <v>72</v>
      </c>
      <c r="E26" s="14">
        <v>83000000</v>
      </c>
      <c r="F26" s="24">
        <v>0.16</v>
      </c>
      <c r="G26" s="26">
        <v>1</v>
      </c>
      <c r="H26" s="15">
        <v>4.9867019735664441E-3</v>
      </c>
      <c r="I26" s="22"/>
      <c r="J26" s="27"/>
      <c r="K26" s="28"/>
      <c r="L26" s="29"/>
    </row>
    <row r="27" spans="1:12" s="11" customFormat="1" x14ac:dyDescent="0.35">
      <c r="A27" s="1"/>
      <c r="B27" s="1"/>
      <c r="D27" s="17"/>
      <c r="E27" s="1"/>
      <c r="F27" s="1"/>
      <c r="G27" s="1"/>
      <c r="H27" s="1"/>
    </row>
    <row r="28" spans="1:12" ht="23.25" customHeight="1" x14ac:dyDescent="0.35">
      <c r="B28" s="19" t="s">
        <v>53</v>
      </c>
      <c r="C28" s="20"/>
      <c r="D28" s="21"/>
      <c r="E28" s="19"/>
      <c r="F28" s="19"/>
      <c r="G28" s="19"/>
      <c r="H28" s="19"/>
    </row>
    <row r="29" spans="1:12" s="20" customFormat="1" ht="25" x14ac:dyDescent="0.35">
      <c r="A29" s="19"/>
      <c r="B29" s="21" t="s">
        <v>84</v>
      </c>
      <c r="C29" s="21" t="s">
        <v>85</v>
      </c>
      <c r="D29" s="21" t="s">
        <v>86</v>
      </c>
      <c r="E29" s="19"/>
      <c r="F29" s="19"/>
      <c r="G29" s="19"/>
      <c r="H29" s="19"/>
    </row>
    <row r="30" spans="1:12" s="11" customFormat="1" x14ac:dyDescent="0.35">
      <c r="A30" s="1"/>
      <c r="B30" s="19"/>
      <c r="C30" s="20"/>
      <c r="D30" s="20"/>
      <c r="E30" s="19"/>
      <c r="F30" s="19"/>
      <c r="G30" s="19"/>
      <c r="H30" s="19"/>
    </row>
    <row r="31" spans="1:12" s="11" customFormat="1" x14ac:dyDescent="0.35">
      <c r="A31" s="1"/>
      <c r="B31" s="19"/>
      <c r="C31" s="19"/>
      <c r="D31" s="20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  <row r="33" spans="1:8" s="11" customFormat="1" x14ac:dyDescent="0.35">
      <c r="A33" s="1"/>
      <c r="B33" s="1"/>
      <c r="E33" s="19"/>
      <c r="F33" s="19"/>
      <c r="G33" s="19"/>
      <c r="H33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4944-E7F1-408B-9430-754A958D4359}">
  <dimension ref="A1:L32"/>
  <sheetViews>
    <sheetView showGridLines="0" workbookViewId="0">
      <selection activeCell="D2" sqref="D2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45569</v>
      </c>
      <c r="D2" s="5">
        <v>45586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81</v>
      </c>
    </row>
    <row r="5" spans="1:12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0.1</v>
      </c>
      <c r="G5" s="25">
        <v>0.26311200000000001</v>
      </c>
      <c r="H5" s="15">
        <v>8.9999988114393872E-2</v>
      </c>
      <c r="I5" s="22"/>
      <c r="J5" s="27"/>
      <c r="K5" s="28"/>
      <c r="L5" s="29"/>
    </row>
    <row r="6" spans="1:12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0.43244359999999998</v>
      </c>
      <c r="H6" s="15">
        <v>9.0000006578434738E-2</v>
      </c>
      <c r="I6" s="22"/>
      <c r="J6" s="27"/>
      <c r="K6" s="28"/>
      <c r="L6" s="29"/>
    </row>
    <row r="7" spans="1:12" x14ac:dyDescent="0.35">
      <c r="A7" s="12">
        <v>3</v>
      </c>
      <c r="B7" s="13" t="s">
        <v>13</v>
      </c>
      <c r="C7" s="18" t="s">
        <v>63</v>
      </c>
      <c r="D7" s="18" t="s">
        <v>54</v>
      </c>
      <c r="E7" s="14">
        <v>222778849052</v>
      </c>
      <c r="F7" s="24">
        <v>0.1</v>
      </c>
      <c r="G7" s="25">
        <v>0.4541309</v>
      </c>
      <c r="H7" s="15">
        <v>9.000000179042579E-2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0.71950910000000001</v>
      </c>
      <c r="H8" s="15">
        <v>9.0000000648027573E-2</v>
      </c>
      <c r="I8" s="22"/>
      <c r="J8" s="27"/>
      <c r="K8" s="28"/>
      <c r="L8" s="29"/>
    </row>
    <row r="9" spans="1:12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0.9860894</v>
      </c>
      <c r="H9" s="15">
        <v>9.0000001757894757E-2</v>
      </c>
      <c r="I9" s="22"/>
      <c r="J9" s="27"/>
      <c r="K9" s="28"/>
      <c r="L9" s="29"/>
    </row>
    <row r="10" spans="1:12" x14ac:dyDescent="0.35">
      <c r="A10" s="12">
        <v>6</v>
      </c>
      <c r="B10" s="13" t="s">
        <v>61</v>
      </c>
      <c r="C10" s="18" t="s">
        <v>62</v>
      </c>
      <c r="D10" s="18" t="s">
        <v>66</v>
      </c>
      <c r="E10" s="14">
        <v>500000000</v>
      </c>
      <c r="F10" s="24">
        <v>0.12</v>
      </c>
      <c r="G10" s="26">
        <v>1</v>
      </c>
      <c r="H10" s="15">
        <v>8.9367240108092549E-2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6.3146117680897049E-2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5.9199931814562345E-2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4.7174037635024625E-2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4.2255855716991704E-2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22</v>
      </c>
      <c r="C15" s="18" t="s">
        <v>64</v>
      </c>
      <c r="D15" s="18" t="s">
        <v>44</v>
      </c>
      <c r="E15" s="14">
        <v>40444445</v>
      </c>
      <c r="F15" s="24">
        <v>0.12</v>
      </c>
      <c r="G15" s="26">
        <v>1</v>
      </c>
      <c r="H15" s="15">
        <v>3.7876899936043908E-2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24</v>
      </c>
      <c r="C16" s="18" t="s">
        <v>25</v>
      </c>
      <c r="D16" s="18" t="s">
        <v>40</v>
      </c>
      <c r="E16" s="14">
        <v>111382432</v>
      </c>
      <c r="F16" s="24">
        <v>0.14000000000000001</v>
      </c>
      <c r="G16" s="26">
        <v>1</v>
      </c>
      <c r="H16" s="15">
        <v>3.7862465370081082E-2</v>
      </c>
      <c r="I16" s="22"/>
      <c r="J16" s="27"/>
      <c r="K16" s="28"/>
      <c r="L16" s="29"/>
    </row>
    <row r="17" spans="1:12" ht="25" x14ac:dyDescent="0.35">
      <c r="A17" s="12">
        <v>13</v>
      </c>
      <c r="B17" s="13" t="s">
        <v>80</v>
      </c>
      <c r="C17" s="18" t="s">
        <v>82</v>
      </c>
      <c r="D17" s="18" t="s">
        <v>83</v>
      </c>
      <c r="E17" s="14">
        <v>200000000</v>
      </c>
      <c r="F17" s="24">
        <v>0.14000000000000001</v>
      </c>
      <c r="G17" s="26">
        <v>1</v>
      </c>
      <c r="H17" s="15">
        <v>3.5995979876306664E-2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3.1916871467175909E-2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57</v>
      </c>
      <c r="C19" s="18" t="s">
        <v>58</v>
      </c>
      <c r="D19" s="18" t="s">
        <v>59</v>
      </c>
      <c r="E19" s="14">
        <v>100000000</v>
      </c>
      <c r="F19" s="24">
        <v>0.12</v>
      </c>
      <c r="G19" s="26">
        <v>1</v>
      </c>
      <c r="H19" s="15">
        <v>3.1448036067093101E-2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26</v>
      </c>
      <c r="C20" s="18" t="s">
        <v>27</v>
      </c>
      <c r="D20" s="18" t="s">
        <v>48</v>
      </c>
      <c r="E20" s="14">
        <v>324000000</v>
      </c>
      <c r="F20" s="24">
        <v>0.05</v>
      </c>
      <c r="G20" s="26">
        <v>1</v>
      </c>
      <c r="H20" s="15">
        <v>2.6929616866664247E-2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28</v>
      </c>
      <c r="C21" s="18" t="s">
        <v>29</v>
      </c>
      <c r="D21" s="18" t="s">
        <v>41</v>
      </c>
      <c r="E21" s="14">
        <v>2203330301</v>
      </c>
      <c r="F21" s="24">
        <v>0.3</v>
      </c>
      <c r="G21" s="26">
        <v>1</v>
      </c>
      <c r="H21" s="15">
        <v>1.9313112773526927E-2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73</v>
      </c>
      <c r="C22" s="18" t="s">
        <v>74</v>
      </c>
      <c r="D22" s="18" t="s">
        <v>75</v>
      </c>
      <c r="E22" s="14">
        <v>1115439217</v>
      </c>
      <c r="F22" s="24">
        <v>0.08</v>
      </c>
      <c r="G22" s="26">
        <v>1</v>
      </c>
      <c r="H22" s="15">
        <v>1.0905404805544973E-2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30</v>
      </c>
      <c r="C23" s="18" t="s">
        <v>31</v>
      </c>
      <c r="D23" s="18" t="s">
        <v>49</v>
      </c>
      <c r="E23" s="14">
        <v>921052700</v>
      </c>
      <c r="F23" s="24">
        <v>0.11</v>
      </c>
      <c r="G23" s="26">
        <v>1</v>
      </c>
      <c r="H23" s="15">
        <v>6.1628765907510517E-3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5.2650744371802215E-3</v>
      </c>
      <c r="I24" s="22"/>
      <c r="J24" s="27"/>
      <c r="K24" s="28"/>
      <c r="L24" s="29"/>
    </row>
    <row r="25" spans="1:12" x14ac:dyDescent="0.35">
      <c r="A25" s="12">
        <v>21</v>
      </c>
      <c r="B25" s="13" t="s">
        <v>34</v>
      </c>
      <c r="C25" s="18" t="s">
        <v>35</v>
      </c>
      <c r="D25" s="18" t="s">
        <v>42</v>
      </c>
      <c r="E25" s="14">
        <v>1268545000</v>
      </c>
      <c r="F25" s="24">
        <v>0.14000000000000001</v>
      </c>
      <c r="G25" s="26">
        <v>1</v>
      </c>
      <c r="H25" s="15">
        <v>5.1804799648867434E-3</v>
      </c>
      <c r="I25" s="22"/>
      <c r="J25" s="27"/>
      <c r="K25" s="28"/>
      <c r="L25" s="29"/>
    </row>
    <row r="26" spans="1:12" s="11" customFormat="1" x14ac:dyDescent="0.35">
      <c r="A26" s="1"/>
      <c r="B26" s="1"/>
      <c r="D26" s="17"/>
      <c r="E26" s="1"/>
      <c r="F26" s="1"/>
      <c r="G26" s="1"/>
      <c r="H26" s="1"/>
    </row>
    <row r="27" spans="1:12" ht="23.25" customHeight="1" x14ac:dyDescent="0.35">
      <c r="B27" s="19" t="s">
        <v>53</v>
      </c>
      <c r="C27" s="20"/>
      <c r="D27" s="21"/>
      <c r="E27" s="19"/>
      <c r="F27" s="19"/>
      <c r="G27" s="19"/>
      <c r="H27" s="19"/>
    </row>
    <row r="28" spans="1:12" s="20" customFormat="1" ht="25" x14ac:dyDescent="0.35">
      <c r="A28" s="19"/>
      <c r="B28" s="21" t="s">
        <v>80</v>
      </c>
      <c r="C28" s="21" t="s">
        <v>82</v>
      </c>
      <c r="D28" s="21" t="s">
        <v>83</v>
      </c>
      <c r="E28" s="19"/>
      <c r="F28" s="19"/>
      <c r="G28" s="19"/>
      <c r="H28" s="19"/>
    </row>
    <row r="29" spans="1:12" s="11" customFormat="1" x14ac:dyDescent="0.35">
      <c r="A29" s="1"/>
      <c r="B29" s="19"/>
      <c r="C29" s="20"/>
      <c r="D29" s="20"/>
      <c r="E29" s="19"/>
      <c r="F29" s="19"/>
      <c r="G29" s="19"/>
      <c r="H29" s="19"/>
    </row>
    <row r="30" spans="1:12" s="11" customFormat="1" x14ac:dyDescent="0.35">
      <c r="A30" s="1"/>
      <c r="B30" s="19"/>
      <c r="C30" s="19"/>
      <c r="D30" s="20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  <row r="32" spans="1:12" s="11" customFormat="1" x14ac:dyDescent="0.35">
      <c r="A32" s="1"/>
      <c r="B32" s="1"/>
      <c r="E32" s="19"/>
      <c r="F32" s="19"/>
      <c r="G32" s="19"/>
      <c r="H32" s="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8C0E-9550-4B98-B997-AEF3C847EE61}">
  <dimension ref="A1:L31"/>
  <sheetViews>
    <sheetView showGridLines="0" workbookViewId="0">
      <selection activeCell="C25" sqref="C25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45555</v>
      </c>
      <c r="D2" s="5">
        <v>45568</v>
      </c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79</v>
      </c>
    </row>
    <row r="5" spans="1:12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0.39484209999999997</v>
      </c>
      <c r="H5" s="15">
        <v>0.09</v>
      </c>
      <c r="I5" s="22"/>
      <c r="J5" s="27"/>
      <c r="K5" s="28"/>
      <c r="L5" s="29"/>
    </row>
    <row r="6" spans="1:12" x14ac:dyDescent="0.35">
      <c r="A6" s="12">
        <v>2</v>
      </c>
      <c r="B6" s="13" t="s">
        <v>13</v>
      </c>
      <c r="C6" s="18" t="s">
        <v>63</v>
      </c>
      <c r="D6" s="18" t="s">
        <v>54</v>
      </c>
      <c r="E6" s="14">
        <v>222778849052</v>
      </c>
      <c r="F6" s="24">
        <v>0.1</v>
      </c>
      <c r="G6" s="25">
        <v>0.47388710000000001</v>
      </c>
      <c r="H6" s="15">
        <v>0.09</v>
      </c>
      <c r="I6" s="22"/>
      <c r="J6" s="27"/>
      <c r="K6" s="28"/>
      <c r="L6" s="29"/>
    </row>
    <row r="7" spans="1:12" x14ac:dyDescent="0.35">
      <c r="A7" s="12">
        <v>3</v>
      </c>
      <c r="B7" s="13" t="s">
        <v>9</v>
      </c>
      <c r="C7" s="18" t="s">
        <v>10</v>
      </c>
      <c r="D7" s="18" t="s">
        <v>37</v>
      </c>
      <c r="E7" s="14">
        <v>20693945875</v>
      </c>
      <c r="F7" s="24">
        <v>0.05</v>
      </c>
      <c r="G7" s="25">
        <v>0.4895795</v>
      </c>
      <c r="H7" s="15">
        <v>0.09</v>
      </c>
      <c r="I7" s="22"/>
      <c r="J7" s="27"/>
      <c r="K7" s="28"/>
      <c r="L7" s="29"/>
    </row>
    <row r="8" spans="1:12" x14ac:dyDescent="0.35">
      <c r="A8" s="12">
        <v>4</v>
      </c>
      <c r="B8" s="16" t="s">
        <v>11</v>
      </c>
      <c r="C8" s="18" t="s">
        <v>12</v>
      </c>
      <c r="D8" s="18" t="s">
        <v>43</v>
      </c>
      <c r="E8" s="14">
        <v>120000000</v>
      </c>
      <c r="F8" s="24">
        <v>0.13</v>
      </c>
      <c r="G8" s="25">
        <v>0.60255080000000005</v>
      </c>
      <c r="H8" s="15">
        <v>0.09</v>
      </c>
      <c r="I8" s="22"/>
      <c r="J8" s="27"/>
      <c r="K8" s="28"/>
      <c r="L8" s="29"/>
    </row>
    <row r="9" spans="1:12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0.8784959</v>
      </c>
      <c r="H9" s="15">
        <v>0.09</v>
      </c>
      <c r="I9" s="22"/>
      <c r="J9" s="27"/>
      <c r="K9" s="28"/>
      <c r="L9" s="29"/>
    </row>
    <row r="10" spans="1:12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0.92131229999999997</v>
      </c>
      <c r="H10" s="15">
        <v>0.09</v>
      </c>
      <c r="I10" s="22"/>
      <c r="J10" s="27"/>
      <c r="K10" s="28"/>
      <c r="L10" s="29"/>
    </row>
    <row r="11" spans="1:12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7.8265154228561146E-2</v>
      </c>
      <c r="I11" s="22"/>
      <c r="J11" s="27"/>
      <c r="K11" s="28"/>
      <c r="L11" s="29"/>
    </row>
    <row r="12" spans="1:12" x14ac:dyDescent="0.35">
      <c r="A12" s="12">
        <v>8</v>
      </c>
      <c r="B12" s="13" t="s">
        <v>14</v>
      </c>
      <c r="C12" s="18" t="s">
        <v>15</v>
      </c>
      <c r="D12" s="18" t="s">
        <v>46</v>
      </c>
      <c r="E12" s="14">
        <v>159148665</v>
      </c>
      <c r="F12" s="24">
        <v>0.22</v>
      </c>
      <c r="G12" s="26">
        <v>1</v>
      </c>
      <c r="H12" s="15">
        <v>5.20581692697593E-2</v>
      </c>
      <c r="I12" s="22"/>
      <c r="J12" s="27"/>
      <c r="K12" s="28"/>
      <c r="L12" s="29"/>
    </row>
    <row r="13" spans="1:12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5.0899449042619858E-2</v>
      </c>
      <c r="I13" s="22"/>
      <c r="J13" s="27"/>
      <c r="K13" s="28"/>
      <c r="L13" s="29"/>
    </row>
    <row r="14" spans="1:12" x14ac:dyDescent="0.35">
      <c r="A14" s="12">
        <v>10</v>
      </c>
      <c r="B14" s="13" t="s">
        <v>18</v>
      </c>
      <c r="C14" s="18" t="s">
        <v>19</v>
      </c>
      <c r="D14" s="18" t="s">
        <v>38</v>
      </c>
      <c r="E14" s="14">
        <v>175849057</v>
      </c>
      <c r="F14" s="24">
        <v>0.09</v>
      </c>
      <c r="G14" s="26">
        <v>1</v>
      </c>
      <c r="H14" s="15">
        <v>4.8016847333720671E-2</v>
      </c>
      <c r="I14" s="22"/>
      <c r="J14" s="27"/>
      <c r="K14" s="28"/>
      <c r="L14" s="29"/>
    </row>
    <row r="15" spans="1:12" x14ac:dyDescent="0.35">
      <c r="A15" s="12">
        <v>11</v>
      </c>
      <c r="B15" s="13" t="s">
        <v>24</v>
      </c>
      <c r="C15" s="18" t="s">
        <v>25</v>
      </c>
      <c r="D15" s="18" t="s">
        <v>40</v>
      </c>
      <c r="E15" s="14">
        <v>111382432</v>
      </c>
      <c r="F15" s="24">
        <v>0.14000000000000001</v>
      </c>
      <c r="G15" s="26">
        <v>1</v>
      </c>
      <c r="H15" s="15">
        <v>4.1318528054746881E-2</v>
      </c>
      <c r="I15" s="22"/>
      <c r="J15" s="27"/>
      <c r="K15" s="28"/>
      <c r="L15" s="29"/>
    </row>
    <row r="16" spans="1:12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4.1108567383994689E-2</v>
      </c>
      <c r="I16" s="22"/>
      <c r="J16" s="27"/>
      <c r="K16" s="28"/>
      <c r="L16" s="29"/>
    </row>
    <row r="17" spans="1:12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0.12</v>
      </c>
      <c r="G17" s="26">
        <v>1</v>
      </c>
      <c r="H17" s="15">
        <v>3.5116748240525054E-2</v>
      </c>
      <c r="I17" s="22"/>
      <c r="J17" s="27"/>
      <c r="K17" s="28"/>
      <c r="L17" s="29"/>
    </row>
    <row r="18" spans="1:12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3.2539108209290075E-2</v>
      </c>
      <c r="I18" s="22"/>
      <c r="J18" s="27"/>
      <c r="K18" s="28"/>
      <c r="L18" s="29"/>
    </row>
    <row r="19" spans="1:12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3.1590273569403256E-2</v>
      </c>
      <c r="I19" s="22"/>
      <c r="J19" s="27"/>
      <c r="K19" s="28"/>
      <c r="L19" s="29"/>
    </row>
    <row r="20" spans="1:12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1.980540901395509E-2</v>
      </c>
      <c r="I20" s="22"/>
      <c r="J20" s="27"/>
      <c r="K20" s="28"/>
      <c r="L20" s="29"/>
    </row>
    <row r="21" spans="1:12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1115439217</v>
      </c>
      <c r="F21" s="24">
        <v>0.08</v>
      </c>
      <c r="G21" s="26">
        <v>1</v>
      </c>
      <c r="H21" s="15">
        <v>1.2241843695925854E-2</v>
      </c>
      <c r="I21" s="22"/>
      <c r="J21" s="27"/>
      <c r="K21" s="28"/>
      <c r="L21" s="29"/>
    </row>
    <row r="22" spans="1:12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6.1894306548246269E-3</v>
      </c>
      <c r="I22" s="22"/>
      <c r="J22" s="27"/>
      <c r="K22" s="28"/>
      <c r="L22" s="29"/>
    </row>
    <row r="23" spans="1:12" x14ac:dyDescent="0.35">
      <c r="A23" s="12">
        <v>19</v>
      </c>
      <c r="B23" s="13" t="s">
        <v>34</v>
      </c>
      <c r="C23" s="18" t="s">
        <v>35</v>
      </c>
      <c r="D23" s="18" t="s">
        <v>42</v>
      </c>
      <c r="E23" s="14">
        <v>1268545000</v>
      </c>
      <c r="F23" s="24">
        <v>0.14000000000000001</v>
      </c>
      <c r="G23" s="26">
        <v>1</v>
      </c>
      <c r="H23" s="15">
        <v>5.7021636126007753E-3</v>
      </c>
      <c r="I23" s="22"/>
      <c r="J23" s="27"/>
      <c r="K23" s="28"/>
      <c r="L23" s="29"/>
    </row>
    <row r="24" spans="1:12" x14ac:dyDescent="0.35">
      <c r="A24" s="12">
        <v>20</v>
      </c>
      <c r="B24" s="13" t="s">
        <v>32</v>
      </c>
      <c r="C24" s="18" t="s">
        <v>71</v>
      </c>
      <c r="D24" s="18" t="s">
        <v>72</v>
      </c>
      <c r="E24" s="14">
        <v>83000000</v>
      </c>
      <c r="F24" s="24">
        <v>0.16</v>
      </c>
      <c r="G24" s="26">
        <v>1</v>
      </c>
      <c r="H24" s="15">
        <v>5.1483076900728742E-3</v>
      </c>
      <c r="I24" s="22"/>
      <c r="J24" s="27"/>
      <c r="K24" s="28"/>
      <c r="L24" s="29"/>
    </row>
    <row r="25" spans="1:12" s="11" customFormat="1" x14ac:dyDescent="0.35">
      <c r="A25" s="1"/>
      <c r="B25" s="1"/>
      <c r="D25" s="17"/>
      <c r="E25" s="1"/>
      <c r="F25" s="1"/>
      <c r="G25" s="1"/>
      <c r="H25" s="1"/>
    </row>
    <row r="26" spans="1:12" ht="23.25" customHeight="1" x14ac:dyDescent="0.35">
      <c r="B26" s="19"/>
      <c r="C26" s="20"/>
      <c r="D26" s="21"/>
      <c r="E26" s="19"/>
      <c r="F26" s="19"/>
      <c r="G26" s="19"/>
      <c r="H26" s="19"/>
    </row>
    <row r="27" spans="1:12" s="20" customFormat="1" x14ac:dyDescent="0.35">
      <c r="A27" s="19"/>
      <c r="B27" s="21"/>
      <c r="C27" s="21"/>
      <c r="D27" s="21"/>
      <c r="E27" s="19"/>
      <c r="F27" s="19"/>
      <c r="G27" s="19"/>
      <c r="H27" s="19"/>
    </row>
    <row r="28" spans="1:12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12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12" s="11" customFormat="1" x14ac:dyDescent="0.35">
      <c r="A30" s="1"/>
      <c r="B30" s="1"/>
      <c r="E30" s="19"/>
      <c r="F30" s="19"/>
      <c r="G30" s="19"/>
      <c r="H30" s="19"/>
    </row>
    <row r="31" spans="1:12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6B06-F4AB-4DEC-8427-0E0FF739148B}">
  <dimension ref="A1:I31"/>
  <sheetViews>
    <sheetView showGridLines="0" workbookViewId="0">
      <selection activeCell="A26" sqref="A26:XFD27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45506</v>
      </c>
      <c r="D2" s="5">
        <v>45554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76</v>
      </c>
    </row>
    <row r="5" spans="1:9" x14ac:dyDescent="0.35">
      <c r="A5" s="12">
        <v>1</v>
      </c>
      <c r="B5" s="13" t="s">
        <v>16</v>
      </c>
      <c r="C5" s="18" t="s">
        <v>17</v>
      </c>
      <c r="D5" s="18" t="s">
        <v>47</v>
      </c>
      <c r="E5" s="14">
        <v>210000000</v>
      </c>
      <c r="F5" s="24">
        <v>0.15</v>
      </c>
      <c r="G5" s="25">
        <v>0.4003099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">
        <v>10</v>
      </c>
      <c r="D6" s="18" t="s">
        <v>37</v>
      </c>
      <c r="E6" s="14">
        <v>20693945875</v>
      </c>
      <c r="F6" s="24">
        <v>0.05</v>
      </c>
      <c r="G6" s="25">
        <v>0.44784940000000001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0.50589240000000002</v>
      </c>
      <c r="H7" s="15">
        <v>0.09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222778849052</v>
      </c>
      <c r="F8" s="24">
        <v>0.06</v>
      </c>
      <c r="G8" s="25">
        <v>0.62396960000000001</v>
      </c>
      <c r="H8" s="15">
        <v>0.09</v>
      </c>
      <c r="I8" s="22"/>
    </row>
    <row r="9" spans="1:9" x14ac:dyDescent="0.35">
      <c r="A9" s="12">
        <v>5</v>
      </c>
      <c r="B9" s="13" t="s">
        <v>61</v>
      </c>
      <c r="C9" s="18" t="s">
        <v>62</v>
      </c>
      <c r="D9" s="18" t="s">
        <v>66</v>
      </c>
      <c r="E9" s="14">
        <v>500000000</v>
      </c>
      <c r="F9" s="24">
        <v>0.12</v>
      </c>
      <c r="G9" s="25">
        <v>0.65336170000000005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">
        <v>52</v>
      </c>
      <c r="D10" s="18" t="s">
        <v>55</v>
      </c>
      <c r="E10" s="14">
        <v>34629063</v>
      </c>
      <c r="F10" s="24">
        <v>0.13</v>
      </c>
      <c r="G10" s="25">
        <v>0.8106778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7.4914544932867408E-2</v>
      </c>
      <c r="I11" s="22"/>
    </row>
    <row r="12" spans="1:9" x14ac:dyDescent="0.35">
      <c r="A12" s="12">
        <v>8</v>
      </c>
      <c r="B12" s="13" t="s">
        <v>18</v>
      </c>
      <c r="C12" s="18" t="s">
        <v>19</v>
      </c>
      <c r="D12" s="18" t="s">
        <v>38</v>
      </c>
      <c r="E12" s="14">
        <v>175849057</v>
      </c>
      <c r="F12" s="24">
        <v>0.09</v>
      </c>
      <c r="G12" s="26">
        <v>1</v>
      </c>
      <c r="H12" s="15">
        <v>5.625200376964147E-2</v>
      </c>
      <c r="I12" s="22"/>
    </row>
    <row r="13" spans="1:9" x14ac:dyDescent="0.35">
      <c r="A13" s="12">
        <v>9</v>
      </c>
      <c r="B13" s="13" t="s">
        <v>24</v>
      </c>
      <c r="C13" s="18" t="s">
        <v>25</v>
      </c>
      <c r="D13" s="18" t="s">
        <v>40</v>
      </c>
      <c r="E13" s="14">
        <v>111382432</v>
      </c>
      <c r="F13" s="24">
        <v>0.14000000000000001</v>
      </c>
      <c r="G13" s="26">
        <v>1</v>
      </c>
      <c r="H13" s="15">
        <v>4.8709897856790398E-2</v>
      </c>
      <c r="I13" s="22"/>
    </row>
    <row r="14" spans="1:9" x14ac:dyDescent="0.35">
      <c r="A14" s="12">
        <v>10</v>
      </c>
      <c r="B14" s="13" t="s">
        <v>20</v>
      </c>
      <c r="C14" s="18" t="s">
        <v>21</v>
      </c>
      <c r="D14" s="18" t="s">
        <v>39</v>
      </c>
      <c r="E14" s="14">
        <v>10500000</v>
      </c>
      <c r="F14" s="24">
        <v>7.0000000000000007E-2</v>
      </c>
      <c r="G14" s="26">
        <v>1</v>
      </c>
      <c r="H14" s="15">
        <v>4.7280558625333841E-2</v>
      </c>
      <c r="I14" s="22"/>
    </row>
    <row r="15" spans="1:9" x14ac:dyDescent="0.35">
      <c r="A15" s="12">
        <v>11</v>
      </c>
      <c r="B15" s="13" t="s">
        <v>14</v>
      </c>
      <c r="C15" s="18" t="s">
        <v>15</v>
      </c>
      <c r="D15" s="18" t="s">
        <v>46</v>
      </c>
      <c r="E15" s="14">
        <v>159148665</v>
      </c>
      <c r="F15" s="24">
        <v>0.2</v>
      </c>
      <c r="G15" s="26">
        <v>1</v>
      </c>
      <c r="H15" s="15">
        <v>4.5871934618146669E-2</v>
      </c>
      <c r="I15" s="22"/>
    </row>
    <row r="16" spans="1:9" x14ac:dyDescent="0.35">
      <c r="A16" s="12">
        <v>12</v>
      </c>
      <c r="B16" s="13" t="s">
        <v>22</v>
      </c>
      <c r="C16" s="18" t="s">
        <v>64</v>
      </c>
      <c r="D16" s="18" t="s">
        <v>44</v>
      </c>
      <c r="E16" s="14">
        <v>40444445</v>
      </c>
      <c r="F16" s="24">
        <v>0.12</v>
      </c>
      <c r="G16" s="26">
        <v>1</v>
      </c>
      <c r="H16" s="15">
        <v>4.1985757727105985E-2</v>
      </c>
      <c r="I16" s="22"/>
    </row>
    <row r="17" spans="1:9" x14ac:dyDescent="0.35">
      <c r="A17" s="12">
        <v>13</v>
      </c>
      <c r="B17" s="13" t="s">
        <v>57</v>
      </c>
      <c r="C17" s="18" t="s">
        <v>58</v>
      </c>
      <c r="D17" s="18" t="s">
        <v>59</v>
      </c>
      <c r="E17" s="14">
        <v>100000000</v>
      </c>
      <c r="F17" s="24">
        <v>0.11</v>
      </c>
      <c r="G17" s="26">
        <v>1</v>
      </c>
      <c r="H17" s="15">
        <v>3.400212711891859E-2</v>
      </c>
      <c r="I17" s="22"/>
    </row>
    <row r="18" spans="1:9" x14ac:dyDescent="0.35">
      <c r="A18" s="12">
        <v>14</v>
      </c>
      <c r="B18" s="13" t="s">
        <v>23</v>
      </c>
      <c r="C18" s="18" t="s">
        <v>65</v>
      </c>
      <c r="D18" s="18" t="s">
        <v>45</v>
      </c>
      <c r="E18" s="14">
        <v>100000000</v>
      </c>
      <c r="F18" s="24">
        <v>0.15</v>
      </c>
      <c r="G18" s="26">
        <v>1</v>
      </c>
      <c r="H18" s="15">
        <v>3.326295044242035E-2</v>
      </c>
      <c r="I18" s="22"/>
    </row>
    <row r="19" spans="1:9" x14ac:dyDescent="0.35">
      <c r="A19" s="12">
        <v>15</v>
      </c>
      <c r="B19" s="13" t="s">
        <v>26</v>
      </c>
      <c r="C19" s="18" t="s">
        <v>27</v>
      </c>
      <c r="D19" s="18" t="s">
        <v>48</v>
      </c>
      <c r="E19" s="14">
        <v>324000000</v>
      </c>
      <c r="F19" s="24">
        <v>0.05</v>
      </c>
      <c r="G19" s="26">
        <v>1</v>
      </c>
      <c r="H19" s="15">
        <v>2.9855274199037642E-2</v>
      </c>
      <c r="I19" s="22"/>
    </row>
    <row r="20" spans="1:9" x14ac:dyDescent="0.35">
      <c r="A20" s="12">
        <v>16</v>
      </c>
      <c r="B20" s="13" t="s">
        <v>28</v>
      </c>
      <c r="C20" s="18" t="s">
        <v>29</v>
      </c>
      <c r="D20" s="18" t="s">
        <v>41</v>
      </c>
      <c r="E20" s="14">
        <v>2203330301</v>
      </c>
      <c r="F20" s="24">
        <v>0.3</v>
      </c>
      <c r="G20" s="26">
        <v>1</v>
      </c>
      <c r="H20" s="15">
        <v>1.7309980357418694E-2</v>
      </c>
      <c r="I20" s="22"/>
    </row>
    <row r="21" spans="1:9" x14ac:dyDescent="0.35">
      <c r="A21" s="12">
        <v>17</v>
      </c>
      <c r="B21" s="13" t="s">
        <v>73</v>
      </c>
      <c r="C21" s="18" t="s">
        <v>74</v>
      </c>
      <c r="D21" s="18" t="s">
        <v>75</v>
      </c>
      <c r="E21" s="14">
        <v>1024763407</v>
      </c>
      <c r="F21" s="24">
        <v>0.08</v>
      </c>
      <c r="G21" s="26">
        <v>1</v>
      </c>
      <c r="H21" s="15">
        <v>1.0686301545262204E-2</v>
      </c>
      <c r="I21" s="22"/>
    </row>
    <row r="22" spans="1:9" x14ac:dyDescent="0.35">
      <c r="A22" s="12">
        <v>18</v>
      </c>
      <c r="B22" s="13" t="s">
        <v>30</v>
      </c>
      <c r="C22" s="18" t="s">
        <v>31</v>
      </c>
      <c r="D22" s="18" t="s">
        <v>49</v>
      </c>
      <c r="E22" s="14">
        <v>921052700</v>
      </c>
      <c r="F22" s="24">
        <v>0.11</v>
      </c>
      <c r="G22" s="26">
        <v>1</v>
      </c>
      <c r="H22" s="15">
        <v>8.1486963737388458E-3</v>
      </c>
      <c r="I22" s="22"/>
    </row>
    <row r="23" spans="1:9" x14ac:dyDescent="0.35">
      <c r="A23" s="12">
        <v>19</v>
      </c>
      <c r="B23" s="13" t="s">
        <v>32</v>
      </c>
      <c r="C23" s="18" t="s">
        <v>71</v>
      </c>
      <c r="D23" s="18" t="s">
        <v>72</v>
      </c>
      <c r="E23" s="14">
        <v>83000000</v>
      </c>
      <c r="F23" s="24">
        <v>0.16</v>
      </c>
      <c r="G23" s="26">
        <v>1</v>
      </c>
      <c r="H23" s="15">
        <v>5.927881180721962E-3</v>
      </c>
      <c r="I23" s="22"/>
    </row>
    <row r="24" spans="1:9" x14ac:dyDescent="0.35">
      <c r="A24" s="12">
        <v>20</v>
      </c>
      <c r="B24" s="13" t="s">
        <v>34</v>
      </c>
      <c r="C24" s="18" t="s">
        <v>35</v>
      </c>
      <c r="D24" s="18" t="s">
        <v>42</v>
      </c>
      <c r="E24" s="14">
        <v>1268545000</v>
      </c>
      <c r="F24" s="24">
        <v>0.14000000000000001</v>
      </c>
      <c r="G24" s="26">
        <v>1</v>
      </c>
      <c r="H24" s="15">
        <v>5.7920912525959468E-3</v>
      </c>
      <c r="I24" s="22"/>
    </row>
    <row r="25" spans="1:9" s="11" customFormat="1" x14ac:dyDescent="0.35">
      <c r="A25" s="1"/>
      <c r="B25" s="1"/>
      <c r="D25" s="17"/>
      <c r="E25" s="1"/>
      <c r="F25" s="1"/>
      <c r="G25" s="1"/>
      <c r="H25" s="1"/>
    </row>
    <row r="26" spans="1:9" ht="23.25" customHeight="1" x14ac:dyDescent="0.35">
      <c r="B26" s="19" t="s">
        <v>53</v>
      </c>
      <c r="C26" s="20"/>
      <c r="D26" s="21"/>
      <c r="E26" s="19"/>
      <c r="F26" s="19"/>
      <c r="G26" s="19"/>
      <c r="H26" s="19"/>
    </row>
    <row r="27" spans="1:9" s="20" customFormat="1" x14ac:dyDescent="0.35">
      <c r="A27" s="19"/>
      <c r="B27" s="21" t="s">
        <v>73</v>
      </c>
      <c r="C27" s="21" t="s">
        <v>74</v>
      </c>
      <c r="D27" s="21" t="s">
        <v>75</v>
      </c>
      <c r="E27" s="19"/>
      <c r="F27" s="19"/>
      <c r="G27" s="19"/>
      <c r="H27" s="19"/>
    </row>
    <row r="28" spans="1:9" s="11" customFormat="1" x14ac:dyDescent="0.35">
      <c r="A28" s="1"/>
      <c r="B28" s="19"/>
      <c r="C28" s="20"/>
      <c r="D28" s="20"/>
      <c r="E28" s="19"/>
      <c r="F28" s="19"/>
      <c r="G28" s="19"/>
      <c r="H28" s="19"/>
    </row>
    <row r="29" spans="1:9" s="11" customFormat="1" x14ac:dyDescent="0.35">
      <c r="A29" s="1"/>
      <c r="B29" s="19"/>
      <c r="C29" s="19"/>
      <c r="D29" s="20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  <row r="31" spans="1:9" s="11" customFormat="1" x14ac:dyDescent="0.35">
      <c r="A31" s="1"/>
      <c r="B31" s="1"/>
      <c r="E31" s="19"/>
      <c r="F31" s="19"/>
      <c r="G31" s="19"/>
      <c r="H31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AAB9-DA5B-43B0-9782-697F910624C3}">
  <dimension ref="A1:I30"/>
  <sheetViews>
    <sheetView showGridLines="0" workbookViewId="0">
      <selection activeCell="A2" sqref="A2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45490</v>
      </c>
      <c r="D2" s="5">
        <v>45505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0.4112671</v>
      </c>
      <c r="H5" s="15">
        <v>0.09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0.4732304</v>
      </c>
      <c r="H6" s="15">
        <v>0.09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0.50931070000000001</v>
      </c>
      <c r="H7" s="15">
        <v>0.09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0.58733299999999999</v>
      </c>
      <c r="H8" s="15">
        <v>0.09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0.66151890000000002</v>
      </c>
      <c r="H9" s="15">
        <v>0.09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0.83240959999999997</v>
      </c>
      <c r="H10" s="15">
        <v>0.09</v>
      </c>
      <c r="I10" s="22"/>
    </row>
    <row r="11" spans="1:9" x14ac:dyDescent="0.35">
      <c r="A11" s="12">
        <v>7</v>
      </c>
      <c r="B11" s="13" t="s">
        <v>68</v>
      </c>
      <c r="C11" s="18" t="s">
        <v>69</v>
      </c>
      <c r="D11" s="18" t="s">
        <v>70</v>
      </c>
      <c r="E11" s="14">
        <v>200000000</v>
      </c>
      <c r="F11" s="24">
        <v>7.0000000000000007E-2</v>
      </c>
      <c r="G11" s="26">
        <v>1</v>
      </c>
      <c r="H11" s="15">
        <v>7.3496069491128649E-2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5.7648619878560209E-2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5.5287829831310011E-2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4.7425957249488906E-2</v>
      </c>
      <c r="I14" s="22"/>
    </row>
    <row r="15" spans="1:9" x14ac:dyDescent="0.35">
      <c r="A15" s="12">
        <v>11</v>
      </c>
      <c r="B15" s="13" t="s">
        <v>14</v>
      </c>
      <c r="C15" s="18" t="str">
        <f>VLOOKUP(B15,'07.06.2024'!B:C,2,0)</f>
        <v>ПАО "ЕВРОТРАНС", ао</v>
      </c>
      <c r="D15" s="18" t="str">
        <f>VLOOKUP(B15,'07.06.2024'!B:D,3,0)</f>
        <v>PJSC "EvroTrans", Ordinary shares</v>
      </c>
      <c r="E15" s="14">
        <v>159148665</v>
      </c>
      <c r="F15" s="24">
        <v>0.2</v>
      </c>
      <c r="G15" s="26">
        <v>1</v>
      </c>
      <c r="H15" s="15">
        <v>4.6475181184411095E-2</v>
      </c>
      <c r="I15" s="22"/>
    </row>
    <row r="16" spans="1:9" x14ac:dyDescent="0.35">
      <c r="A16" s="12">
        <v>12</v>
      </c>
      <c r="B16" s="13" t="s">
        <v>22</v>
      </c>
      <c r="C16" s="18" t="str">
        <f>VLOOKUP(B16,'07.06.2024'!B:C,2,0)</f>
        <v>ПАО "ЭЙЧ ЭФ ДЖИ", ао</v>
      </c>
      <c r="D16" s="18" t="str">
        <f>VLOOKUP(B16,'07.06.2024'!B:D,3,0)</f>
        <v>HFG PJSC, Ordinary shares</v>
      </c>
      <c r="E16" s="14">
        <v>40444445</v>
      </c>
      <c r="F16" s="24">
        <v>0.12</v>
      </c>
      <c r="G16" s="26">
        <v>1</v>
      </c>
      <c r="H16" s="15">
        <v>4.1911420121392678E-2</v>
      </c>
      <c r="I16" s="22"/>
    </row>
    <row r="17" spans="1:9" x14ac:dyDescent="0.35">
      <c r="A17" s="12">
        <v>13</v>
      </c>
      <c r="B17" s="13" t="s">
        <v>57</v>
      </c>
      <c r="C17" s="18" t="str">
        <f>VLOOKUP(B17,'07.06.2024'!B:C,2,0)</f>
        <v>ПАО "ИВА", ао</v>
      </c>
      <c r="D17" s="18" t="str">
        <f>VLOOKUP(B17,'07.06.2024'!B:D,3,0)</f>
        <v>PJSC IVA, Ordinary shares</v>
      </c>
      <c r="E17" s="14">
        <v>100000000</v>
      </c>
      <c r="F17" s="24">
        <v>0.11</v>
      </c>
      <c r="G17" s="26">
        <v>1</v>
      </c>
      <c r="H17" s="15">
        <v>3.7003426492830796E-2</v>
      </c>
      <c r="I17" s="22"/>
    </row>
    <row r="18" spans="1:9" x14ac:dyDescent="0.35">
      <c r="A18" s="12">
        <v>14</v>
      </c>
      <c r="B18" s="13" t="s">
        <v>23</v>
      </c>
      <c r="C18" s="18" t="str">
        <f>VLOOKUP(B18,'07.06.2024'!B:C,2,0)</f>
        <v>ПАО МФК "Займер", ао</v>
      </c>
      <c r="D18" s="18" t="str">
        <f>VLOOKUP(B18,'07.06.2024'!B:D,3,0)</f>
        <v>Zaymer PJSC, Ordinary shares</v>
      </c>
      <c r="E18" s="14">
        <v>100000000</v>
      </c>
      <c r="F18" s="24">
        <v>0.15</v>
      </c>
      <c r="G18" s="26">
        <v>1</v>
      </c>
      <c r="H18" s="15">
        <v>3.4303755144200886E-2</v>
      </c>
      <c r="I18" s="22"/>
    </row>
    <row r="19" spans="1:9" x14ac:dyDescent="0.35">
      <c r="A19" s="12">
        <v>15</v>
      </c>
      <c r="B19" s="13" t="s">
        <v>26</v>
      </c>
      <c r="C19" s="18" t="str">
        <f>VLOOKUP(B19,'07.06.2024'!B:C,2,0)</f>
        <v>ПАО "Софтлайн", ао</v>
      </c>
      <c r="D19" s="18" t="str">
        <f>VLOOKUP(B19,'07.06.2024'!B:D,3,0)</f>
        <v>PJSC Softline, Ordinary shares</v>
      </c>
      <c r="E19" s="14">
        <v>324000000</v>
      </c>
      <c r="F19" s="24">
        <v>0.05</v>
      </c>
      <c r="G19" s="26">
        <v>1</v>
      </c>
      <c r="H19" s="15">
        <v>2.8961424140017726E-2</v>
      </c>
      <c r="I19" s="22"/>
    </row>
    <row r="20" spans="1:9" x14ac:dyDescent="0.35">
      <c r="A20" s="12">
        <v>16</v>
      </c>
      <c r="B20" s="13" t="s">
        <v>28</v>
      </c>
      <c r="C20" s="18" t="str">
        <f>VLOOKUP(B20,'07.06.2024'!B:C,2,0)</f>
        <v>ПАО "СТГ", ао</v>
      </c>
      <c r="D20" s="18" t="str">
        <f>VLOOKUP(B20,'07.06.2024'!B:D,3,0)</f>
        <v>STG PJSC, Ordinary shares</v>
      </c>
      <c r="E20" s="14">
        <v>2203330301</v>
      </c>
      <c r="F20" s="24">
        <v>0.3</v>
      </c>
      <c r="G20" s="26">
        <v>1</v>
      </c>
      <c r="H20" s="15">
        <v>1.8215681666577735E-2</v>
      </c>
      <c r="I20" s="22"/>
    </row>
    <row r="21" spans="1:9" x14ac:dyDescent="0.35">
      <c r="A21" s="12">
        <v>17</v>
      </c>
      <c r="B21" s="13" t="s">
        <v>30</v>
      </c>
      <c r="C21" s="18" t="str">
        <f>VLOOKUP(B21,'07.06.2024'!B:C,2,0)</f>
        <v>ПАО "АГК", ао</v>
      </c>
      <c r="D21" s="18" t="str">
        <f>VLOOKUP(B21,'07.06.2024'!B:D,3,0)</f>
        <v>PJSC "AGC", Ordinary shares</v>
      </c>
      <c r="E21" s="14">
        <v>921052700</v>
      </c>
      <c r="F21" s="24">
        <v>0.11</v>
      </c>
      <c r="G21" s="26">
        <v>1</v>
      </c>
      <c r="H21" s="15">
        <v>8.1702962409784981E-3</v>
      </c>
      <c r="I21" s="22"/>
    </row>
    <row r="22" spans="1:9" x14ac:dyDescent="0.35">
      <c r="A22" s="12">
        <v>18</v>
      </c>
      <c r="B22" s="13" t="s">
        <v>32</v>
      </c>
      <c r="C22" s="18" t="s">
        <v>71</v>
      </c>
      <c r="D22" s="18" t="s">
        <v>72</v>
      </c>
      <c r="E22" s="14">
        <v>83000000</v>
      </c>
      <c r="F22" s="24">
        <v>0.16</v>
      </c>
      <c r="G22" s="26">
        <v>1</v>
      </c>
      <c r="H22" s="15">
        <v>5.7468818507117256E-3</v>
      </c>
      <c r="I22" s="22"/>
    </row>
    <row r="23" spans="1:9" x14ac:dyDescent="0.35">
      <c r="A23" s="12">
        <v>19</v>
      </c>
      <c r="B23" s="13" t="s">
        <v>34</v>
      </c>
      <c r="C23" s="18" t="str">
        <f>VLOOKUP(B23,'07.06.2024'!B:C,2,0)</f>
        <v>ПАО "МГКЛ", ао</v>
      </c>
      <c r="D23" s="18" t="str">
        <f>VLOOKUP(B23,'07.06.2024'!B:D,3,0)</f>
        <v>PJSC MGKL, Ordinary shares</v>
      </c>
      <c r="E23" s="14">
        <v>1268545000</v>
      </c>
      <c r="F23" s="24">
        <v>0.14000000000000001</v>
      </c>
      <c r="G23" s="26">
        <v>1</v>
      </c>
      <c r="H23" s="15">
        <v>5.3534567083911994E-3</v>
      </c>
      <c r="I23" s="22"/>
    </row>
    <row r="24" spans="1:9" s="11" customFormat="1" x14ac:dyDescent="0.35">
      <c r="A24" s="1"/>
      <c r="B24" s="1"/>
      <c r="D24" s="17"/>
      <c r="E24" s="1"/>
      <c r="F24" s="1"/>
      <c r="G24" s="1"/>
      <c r="H24" s="1"/>
    </row>
    <row r="25" spans="1:9" ht="23.25" customHeight="1" x14ac:dyDescent="0.35">
      <c r="B25" s="19" t="s">
        <v>53</v>
      </c>
      <c r="C25" s="20"/>
      <c r="D25" s="21"/>
      <c r="E25" s="19"/>
      <c r="F25" s="19"/>
      <c r="G25" s="19"/>
      <c r="H25" s="19"/>
    </row>
    <row r="26" spans="1:9" s="20" customFormat="1" x14ac:dyDescent="0.35">
      <c r="A26" s="19"/>
      <c r="B26" s="21" t="str">
        <f>B11</f>
        <v>PRMD</v>
      </c>
      <c r="C26" s="21" t="str">
        <f t="shared" ref="C26:D26" si="0">C11</f>
        <v>ПАО "ПРОМОМЕД", ао</v>
      </c>
      <c r="D26" s="21" t="str">
        <f t="shared" si="0"/>
        <v xml:space="preserve">PJSC PROMOMED, Ordinary shares </v>
      </c>
      <c r="E26" s="19"/>
      <c r="F26" s="19"/>
      <c r="G26" s="19"/>
      <c r="H26" s="19"/>
    </row>
    <row r="27" spans="1:9" s="11" customFormat="1" x14ac:dyDescent="0.35">
      <c r="A27" s="1"/>
      <c r="B27" s="19"/>
      <c r="C27" s="20"/>
      <c r="D27" s="20"/>
      <c r="E27" s="19"/>
      <c r="F27" s="19"/>
      <c r="G27" s="19"/>
      <c r="H27" s="19"/>
    </row>
    <row r="28" spans="1:9" s="11" customFormat="1" x14ac:dyDescent="0.35">
      <c r="A28" s="1"/>
      <c r="B28" s="19"/>
      <c r="C28" s="19"/>
      <c r="D28" s="20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  <row r="30" spans="1:9" s="11" customFormat="1" x14ac:dyDescent="0.35">
      <c r="A30" s="1"/>
      <c r="B30" s="1"/>
      <c r="E30" s="19"/>
      <c r="F30" s="19"/>
      <c r="G30" s="19"/>
      <c r="H30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1F4C-2A77-492E-8DB1-24BAA01D15F2}">
  <dimension ref="A1:I29"/>
  <sheetViews>
    <sheetView showGridLines="0" workbookViewId="0">
      <selection activeCell="H20" sqref="H20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45483</v>
      </c>
      <c r="D2" s="5">
        <v>45489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9" x14ac:dyDescent="0.35">
      <c r="A5" s="12">
        <v>1</v>
      </c>
      <c r="B5" s="13" t="s">
        <v>16</v>
      </c>
      <c r="C5" s="18" t="str">
        <f>VLOOKUP(B5,'07.06.2024'!B:C,2,0)</f>
        <v>ПАО "Группа Астра", ао</v>
      </c>
      <c r="D5" s="18" t="str">
        <f>VLOOKUP(B5,'07.06.2024'!B:D,3,0)</f>
        <v>PJSC Astra Group, Ordinary shares</v>
      </c>
      <c r="E5" s="14">
        <v>210000000</v>
      </c>
      <c r="F5" s="24">
        <v>0.15</v>
      </c>
      <c r="G5" s="25">
        <v>0.36601640000000002</v>
      </c>
      <c r="H5" s="15">
        <v>8.999999791515724E-2</v>
      </c>
      <c r="I5" s="22"/>
    </row>
    <row r="6" spans="1:9" x14ac:dyDescent="0.35">
      <c r="A6" s="12">
        <v>2</v>
      </c>
      <c r="B6" s="13" t="s">
        <v>9</v>
      </c>
      <c r="C6" s="18" t="str">
        <f>VLOOKUP(B6,'07.06.2024'!B:C,2,0)</f>
        <v>ПАО "Совкомбанк, ао</v>
      </c>
      <c r="D6" s="18" t="str">
        <f>VLOOKUP(B6,'07.06.2024'!B:D,3,0)</f>
        <v>PJSC "Sovcombank", Ordinary shares</v>
      </c>
      <c r="E6" s="14">
        <v>20693945875</v>
      </c>
      <c r="F6" s="24">
        <v>0.05</v>
      </c>
      <c r="G6" s="25">
        <v>0.37570930000000002</v>
      </c>
      <c r="H6" s="15">
        <v>9.0000002822877775E-2</v>
      </c>
      <c r="I6" s="22"/>
    </row>
    <row r="7" spans="1:9" x14ac:dyDescent="0.35">
      <c r="A7" s="12">
        <v>3</v>
      </c>
      <c r="B7" s="13" t="s">
        <v>11</v>
      </c>
      <c r="C7" s="18" t="str">
        <f>VLOOKUP(B7,'07.06.2024'!B:C,2,0)</f>
        <v>ПАО "ЛК "Европлан", ао</v>
      </c>
      <c r="D7" s="18" t="str">
        <f>VLOOKUP(B7,'07.06.2024'!B:D,3,0)</f>
        <v>PJSC "LC "Europlan", Ordinary shares</v>
      </c>
      <c r="E7" s="14">
        <v>120000000</v>
      </c>
      <c r="F7" s="24">
        <v>0.13</v>
      </c>
      <c r="G7" s="25">
        <v>0.47352359999999999</v>
      </c>
      <c r="H7" s="15">
        <v>8.9999994259903529E-2</v>
      </c>
      <c r="I7" s="22"/>
    </row>
    <row r="8" spans="1:9" x14ac:dyDescent="0.35">
      <c r="A8" s="12">
        <v>4</v>
      </c>
      <c r="B8" s="16" t="s">
        <v>61</v>
      </c>
      <c r="C8" s="18" t="s">
        <v>62</v>
      </c>
      <c r="D8" s="18" t="s">
        <v>66</v>
      </c>
      <c r="E8" s="14">
        <v>500000000</v>
      </c>
      <c r="F8" s="24">
        <v>0.12</v>
      </c>
      <c r="G8" s="25">
        <v>0.53688539999999996</v>
      </c>
      <c r="H8" s="15">
        <v>9.0000004182461707E-2</v>
      </c>
      <c r="I8" s="22"/>
    </row>
    <row r="9" spans="1:9" x14ac:dyDescent="0.35">
      <c r="A9" s="12">
        <v>5</v>
      </c>
      <c r="B9" s="13" t="s">
        <v>13</v>
      </c>
      <c r="C9" s="18" t="str">
        <f>VLOOKUP(B9,'07.06.2024'!B:C,2,0)</f>
        <v>ПАО "ЮГК", ао</v>
      </c>
      <c r="D9" s="18" t="str">
        <f>VLOOKUP(B9,'07.06.2024'!B:D,3,0)</f>
        <v>PJSC "UGC", Ordinary shares</v>
      </c>
      <c r="E9" s="14">
        <v>212827273000</v>
      </c>
      <c r="F9" s="24">
        <v>0.06</v>
      </c>
      <c r="G9" s="25">
        <v>0.5931052</v>
      </c>
      <c r="H9" s="15">
        <v>9.0000003429421854E-2</v>
      </c>
      <c r="I9" s="22"/>
    </row>
    <row r="10" spans="1:9" x14ac:dyDescent="0.35">
      <c r="A10" s="12">
        <v>6</v>
      </c>
      <c r="B10" s="13" t="s">
        <v>51</v>
      </c>
      <c r="C10" s="18" t="str">
        <f>VLOOKUP(B10,'07.06.2024'!B:C,2,0)</f>
        <v>ПАО "МТС-Банк", ао</v>
      </c>
      <c r="D10" s="18" t="str">
        <f>VLOOKUP(B10,'07.06.2024'!B:D,3,0)</f>
        <v>PJSC «MTS Bank», Ordinary shares</v>
      </c>
      <c r="E10" s="14">
        <v>34629063</v>
      </c>
      <c r="F10" s="24">
        <v>0.13</v>
      </c>
      <c r="G10" s="25">
        <v>0.69802609999999998</v>
      </c>
      <c r="H10" s="15">
        <v>9.0000004420893745E-2</v>
      </c>
      <c r="I10" s="22"/>
    </row>
    <row r="11" spans="1:9" x14ac:dyDescent="0.35">
      <c r="A11" s="12">
        <v>7</v>
      </c>
      <c r="B11" s="13" t="s">
        <v>14</v>
      </c>
      <c r="C11" s="18" t="str">
        <f>VLOOKUP(B11,'07.06.2024'!B:C,2,0)</f>
        <v>ПАО "ЕВРОТРАНС", ао</v>
      </c>
      <c r="D11" s="18" t="str">
        <f>VLOOKUP(B11,'07.06.2024'!B:D,3,0)</f>
        <v>PJSC "EvroTrans", Ordinary shares</v>
      </c>
      <c r="E11" s="14">
        <v>159148665</v>
      </c>
      <c r="F11" s="24">
        <v>0.2</v>
      </c>
      <c r="G11" s="26">
        <v>1</v>
      </c>
      <c r="H11" s="15">
        <v>7.1746366942219156E-2</v>
      </c>
      <c r="I11" s="22"/>
    </row>
    <row r="12" spans="1:9" x14ac:dyDescent="0.35">
      <c r="A12" s="12">
        <v>8</v>
      </c>
      <c r="B12" s="13" t="s">
        <v>18</v>
      </c>
      <c r="C12" s="18" t="str">
        <f>VLOOKUP(B12,'07.06.2024'!B:C,2,0)</f>
        <v>ПАО "Каршеринг Руссия", ао</v>
      </c>
      <c r="D12" s="18" t="str">
        <f>VLOOKUP(B12,'07.06.2024'!B:D,3,0)</f>
        <v>PJSC "Carsharing Russia", Ordinary shares</v>
      </c>
      <c r="E12" s="14">
        <v>175849057</v>
      </c>
      <c r="F12" s="24">
        <v>0.09</v>
      </c>
      <c r="G12" s="26">
        <v>1</v>
      </c>
      <c r="H12" s="15">
        <v>6.3237407590553421E-2</v>
      </c>
      <c r="I12" s="22"/>
    </row>
    <row r="13" spans="1:9" x14ac:dyDescent="0.35">
      <c r="A13" s="12">
        <v>9</v>
      </c>
      <c r="B13" s="13" t="s">
        <v>24</v>
      </c>
      <c r="C13" s="18" t="str">
        <f>VLOOKUP(B13,'07.06.2024'!B:C,2,0)</f>
        <v>ПАО "ВУШ Холдинг", ао</v>
      </c>
      <c r="D13" s="18" t="str">
        <f>VLOOKUP(B13,'07.06.2024'!B:D,3,0)</f>
        <v>PJSC "WHOOSH Holding", Ordinary shares</v>
      </c>
      <c r="E13" s="14">
        <v>111382432</v>
      </c>
      <c r="F13" s="24">
        <v>0.14000000000000001</v>
      </c>
      <c r="G13" s="26">
        <v>1</v>
      </c>
      <c r="H13" s="15">
        <v>6.0829149178394597E-2</v>
      </c>
      <c r="I13" s="22"/>
    </row>
    <row r="14" spans="1:9" x14ac:dyDescent="0.35">
      <c r="A14" s="12">
        <v>10</v>
      </c>
      <c r="B14" s="13" t="s">
        <v>20</v>
      </c>
      <c r="C14" s="18" t="str">
        <f>VLOOKUP(B14,'07.06.2024'!B:C,2,0)</f>
        <v>ПАО "Диасофт", ао</v>
      </c>
      <c r="D14" s="18" t="str">
        <f>VLOOKUP(B14,'07.06.2024'!B:D,3,0)</f>
        <v>PJSC "Diasoft", Ordinary shares</v>
      </c>
      <c r="E14" s="14">
        <v>10500000</v>
      </c>
      <c r="F14" s="24">
        <v>7.0000000000000007E-2</v>
      </c>
      <c r="G14" s="26">
        <v>1</v>
      </c>
      <c r="H14" s="15">
        <v>5.7101019483820153E-2</v>
      </c>
      <c r="I14" s="22"/>
    </row>
    <row r="15" spans="1:9" x14ac:dyDescent="0.35">
      <c r="A15" s="12">
        <v>11</v>
      </c>
      <c r="B15" s="13" t="s">
        <v>22</v>
      </c>
      <c r="C15" s="18" t="str">
        <f>VLOOKUP(B15,'07.06.2024'!B:C,2,0)</f>
        <v>ПАО "ЭЙЧ ЭФ ДЖИ", ао</v>
      </c>
      <c r="D15" s="18" t="str">
        <f>VLOOKUP(B15,'07.06.2024'!B:D,3,0)</f>
        <v>HFG PJSC, Ordinary shares</v>
      </c>
      <c r="E15" s="14">
        <v>40444445</v>
      </c>
      <c r="F15" s="24">
        <v>0.12</v>
      </c>
      <c r="G15" s="26">
        <v>1</v>
      </c>
      <c r="H15" s="15">
        <v>4.7929080693667601E-2</v>
      </c>
      <c r="I15" s="22"/>
    </row>
    <row r="16" spans="1:9" x14ac:dyDescent="0.35">
      <c r="A16" s="12">
        <v>12</v>
      </c>
      <c r="B16" s="13" t="s">
        <v>57</v>
      </c>
      <c r="C16" s="18" t="str">
        <f>VLOOKUP(B16,'07.06.2024'!B:C,2,0)</f>
        <v>ПАО "ИВА", ао</v>
      </c>
      <c r="D16" s="18" t="str">
        <f>VLOOKUP(B16,'07.06.2024'!B:D,3,0)</f>
        <v>PJSC IVA, Ordinary shares</v>
      </c>
      <c r="E16" s="14">
        <v>100000000</v>
      </c>
      <c r="F16" s="24">
        <v>0.11</v>
      </c>
      <c r="G16" s="26">
        <v>1</v>
      </c>
      <c r="H16" s="15">
        <v>4.2778845822126085E-2</v>
      </c>
      <c r="I16" s="22"/>
    </row>
    <row r="17" spans="1:9" x14ac:dyDescent="0.35">
      <c r="A17" s="12">
        <v>13</v>
      </c>
      <c r="B17" s="13" t="s">
        <v>23</v>
      </c>
      <c r="C17" s="18" t="str">
        <f>VLOOKUP(B17,'07.06.2024'!B:C,2,0)</f>
        <v>ПАО МФК "Займер", ао</v>
      </c>
      <c r="D17" s="18" t="str">
        <f>VLOOKUP(B17,'07.06.2024'!B:D,3,0)</f>
        <v>Zaymer PJSC, Ordinary shares</v>
      </c>
      <c r="E17" s="14">
        <v>100000000</v>
      </c>
      <c r="F17" s="24">
        <v>0.15</v>
      </c>
      <c r="G17" s="26">
        <v>1</v>
      </c>
      <c r="H17" s="15">
        <v>4.0213097849039918E-2</v>
      </c>
      <c r="I17" s="22"/>
    </row>
    <row r="18" spans="1:9" x14ac:dyDescent="0.35">
      <c r="A18" s="12">
        <v>14</v>
      </c>
      <c r="B18" s="13" t="s">
        <v>26</v>
      </c>
      <c r="C18" s="18" t="str">
        <f>VLOOKUP(B18,'07.06.2024'!B:C,2,0)</f>
        <v>ПАО "Софтлайн", ао</v>
      </c>
      <c r="D18" s="18" t="str">
        <f>VLOOKUP(B18,'07.06.2024'!B:D,3,0)</f>
        <v>PJSC Softline, Ordinary shares</v>
      </c>
      <c r="E18" s="14">
        <v>324000000</v>
      </c>
      <c r="F18" s="24">
        <v>0.05</v>
      </c>
      <c r="G18" s="26">
        <v>1</v>
      </c>
      <c r="H18" s="15">
        <v>3.304739547977345E-2</v>
      </c>
      <c r="I18" s="22"/>
    </row>
    <row r="19" spans="1:9" x14ac:dyDescent="0.35">
      <c r="A19" s="12">
        <v>15</v>
      </c>
      <c r="B19" s="13" t="s">
        <v>28</v>
      </c>
      <c r="C19" s="18" t="str">
        <f>VLOOKUP(B19,'07.06.2024'!B:C,2,0)</f>
        <v>ПАО "СТГ", ао</v>
      </c>
      <c r="D19" s="18" t="str">
        <f>VLOOKUP(B19,'07.06.2024'!B:D,3,0)</f>
        <v>STG PJSC, Ordinary shares</v>
      </c>
      <c r="E19" s="14">
        <v>2203330301</v>
      </c>
      <c r="F19" s="24">
        <v>0.3</v>
      </c>
      <c r="G19" s="26">
        <v>1</v>
      </c>
      <c r="H19" s="15">
        <v>2.0713412826071795E-2</v>
      </c>
      <c r="I19" s="22"/>
    </row>
    <row r="20" spans="1:9" x14ac:dyDescent="0.35">
      <c r="A20" s="12">
        <v>16</v>
      </c>
      <c r="B20" s="13" t="s">
        <v>30</v>
      </c>
      <c r="C20" s="18" t="str">
        <f>VLOOKUP(B20,'07.06.2024'!B:C,2,0)</f>
        <v>ПАО "АГК", ао</v>
      </c>
      <c r="D20" s="18" t="str">
        <f>VLOOKUP(B20,'07.06.2024'!B:D,3,0)</f>
        <v>PJSC "AGC", Ordinary shares</v>
      </c>
      <c r="E20" s="14">
        <v>921052700</v>
      </c>
      <c r="F20" s="24">
        <v>0.11</v>
      </c>
      <c r="G20" s="26">
        <v>1</v>
      </c>
      <c r="H20" s="15">
        <v>9.2543907522194338E-3</v>
      </c>
      <c r="I20" s="22"/>
    </row>
    <row r="21" spans="1:9" x14ac:dyDescent="0.35">
      <c r="A21" s="12">
        <v>17</v>
      </c>
      <c r="B21" s="13" t="s">
        <v>32</v>
      </c>
      <c r="C21" s="18" t="str">
        <f>VLOOKUP(B21,'07.06.2024'!B:C,2,0)</f>
        <v>ПАО "ЦГРМ "ГЕНЕТИКО", ао</v>
      </c>
      <c r="D21" s="18" t="str">
        <f>VLOOKUP(B21,'07.06.2024'!B:D,3,0)</f>
        <v>GENETICO PJSC, Ordinary shares</v>
      </c>
      <c r="E21" s="14">
        <v>83000000</v>
      </c>
      <c r="F21" s="24">
        <v>0.16</v>
      </c>
      <c r="G21" s="26">
        <v>1</v>
      </c>
      <c r="H21" s="15">
        <v>7.1931134026052019E-3</v>
      </c>
      <c r="I21" s="22"/>
    </row>
    <row r="22" spans="1:9" x14ac:dyDescent="0.35">
      <c r="A22" s="12">
        <v>18</v>
      </c>
      <c r="B22" s="13" t="s">
        <v>34</v>
      </c>
      <c r="C22" s="18" t="str">
        <f>VLOOKUP(B22,'07.06.2024'!B:C,2,0)</f>
        <v>ПАО "МГКЛ", ао</v>
      </c>
      <c r="D22" s="18" t="str">
        <f>VLOOKUP(B22,'07.06.2024'!B:D,3,0)</f>
        <v>PJSC MGKL, Ordinary shares</v>
      </c>
      <c r="E22" s="14">
        <v>1268545000</v>
      </c>
      <c r="F22" s="24">
        <v>0.14000000000000001</v>
      </c>
      <c r="G22" s="26">
        <v>1</v>
      </c>
      <c r="H22" s="15">
        <v>5.9567129487932535E-3</v>
      </c>
      <c r="I22" s="22"/>
    </row>
    <row r="23" spans="1:9" s="11" customFormat="1" x14ac:dyDescent="0.35">
      <c r="A23" s="1"/>
      <c r="B23" s="1"/>
      <c r="D23" s="17"/>
      <c r="E23" s="1"/>
      <c r="F23" s="1"/>
      <c r="G23" s="1"/>
      <c r="H23" s="1"/>
    </row>
    <row r="24" spans="1:9" ht="23.25" customHeight="1" x14ac:dyDescent="0.35">
      <c r="B24" s="19" t="s">
        <v>53</v>
      </c>
      <c r="C24" s="20"/>
      <c r="D24" s="21"/>
      <c r="E24" s="19"/>
      <c r="F24" s="19"/>
      <c r="G24" s="19"/>
      <c r="H24" s="19"/>
    </row>
    <row r="25" spans="1:9" s="20" customFormat="1" x14ac:dyDescent="0.35">
      <c r="A25" s="19"/>
      <c r="B25" s="21" t="s">
        <v>61</v>
      </c>
      <c r="C25" s="20" t="s">
        <v>62</v>
      </c>
      <c r="D25" s="20" t="s">
        <v>66</v>
      </c>
      <c r="E25" s="19"/>
      <c r="F25" s="19"/>
      <c r="G25" s="19"/>
      <c r="H25" s="19"/>
    </row>
    <row r="26" spans="1:9" s="11" customFormat="1" x14ac:dyDescent="0.35">
      <c r="A26" s="1"/>
      <c r="B26" s="19"/>
      <c r="C26" s="20"/>
      <c r="D26" s="20"/>
      <c r="E26" s="19"/>
      <c r="F26" s="19"/>
      <c r="G26" s="19"/>
      <c r="H26" s="19"/>
    </row>
    <row r="27" spans="1:9" s="11" customFormat="1" x14ac:dyDescent="0.35">
      <c r="A27" s="1"/>
      <c r="B27" s="19"/>
      <c r="C27" s="19"/>
      <c r="D27" s="20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  <row r="29" spans="1:9" s="11" customFormat="1" x14ac:dyDescent="0.35">
      <c r="A29" s="1"/>
      <c r="B29" s="1"/>
      <c r="E29" s="19"/>
      <c r="F29" s="19"/>
      <c r="G29" s="19"/>
      <c r="H29" s="1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B9C61-F9A7-464E-B544-9101F1A5EC22}">
  <dimension ref="A1:I28"/>
  <sheetViews>
    <sheetView showGridLines="0" workbookViewId="0">
      <selection activeCell="D24" sqref="D24"/>
    </sheetView>
  </sheetViews>
  <sheetFormatPr defaultColWidth="9.26953125" defaultRowHeight="12.5" x14ac:dyDescent="0.35"/>
  <cols>
    <col min="1" max="1" width="5.7265625" style="1" customWidth="1"/>
    <col min="2" max="2" width="9.54296875" style="1" customWidth="1"/>
    <col min="3" max="4" width="36.26953125" style="11" customWidth="1"/>
    <col min="5" max="5" width="17.26953125" style="1" customWidth="1"/>
    <col min="6" max="6" width="9.7265625" style="1" customWidth="1"/>
    <col min="7" max="7" width="11.26953125" style="1" customWidth="1"/>
    <col min="8" max="8" width="12.26953125" style="1" customWidth="1"/>
    <col min="9" max="16384" width="9.2695312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45450</v>
      </c>
      <c r="D2" s="5">
        <v>45482</v>
      </c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60</v>
      </c>
    </row>
    <row r="5" spans="1:9" x14ac:dyDescent="0.35">
      <c r="A5" s="12">
        <v>1</v>
      </c>
      <c r="B5" s="13" t="s">
        <v>9</v>
      </c>
      <c r="C5" s="18" t="s">
        <v>10</v>
      </c>
      <c r="D5" s="18" t="s">
        <v>37</v>
      </c>
      <c r="E5" s="14">
        <v>20693945875</v>
      </c>
      <c r="F5" s="24">
        <v>0.05</v>
      </c>
      <c r="G5" s="25">
        <v>0.30053259999999998</v>
      </c>
      <c r="H5" s="15">
        <v>9.0000011620215897E-2</v>
      </c>
      <c r="I5" s="22"/>
    </row>
    <row r="6" spans="1:9" x14ac:dyDescent="0.35">
      <c r="A6" s="12">
        <v>2</v>
      </c>
      <c r="B6" s="13" t="s">
        <v>16</v>
      </c>
      <c r="C6" s="18" t="s">
        <v>17</v>
      </c>
      <c r="D6" s="18" t="s">
        <v>47</v>
      </c>
      <c r="E6" s="14">
        <v>210000000</v>
      </c>
      <c r="F6" s="24">
        <v>0.15</v>
      </c>
      <c r="G6" s="25">
        <v>0.30310920000000002</v>
      </c>
      <c r="H6" s="15">
        <v>8.999999925497186E-2</v>
      </c>
      <c r="I6" s="22"/>
    </row>
    <row r="7" spans="1:9" x14ac:dyDescent="0.35">
      <c r="A7" s="12">
        <v>3</v>
      </c>
      <c r="B7" s="13" t="s">
        <v>11</v>
      </c>
      <c r="C7" s="18" t="s">
        <v>12</v>
      </c>
      <c r="D7" s="18" t="s">
        <v>43</v>
      </c>
      <c r="E7" s="14">
        <v>120000000</v>
      </c>
      <c r="F7" s="24">
        <v>0.13</v>
      </c>
      <c r="G7" s="25">
        <v>0.36445230000000001</v>
      </c>
      <c r="H7" s="15">
        <v>9.0000009843411513E-2</v>
      </c>
      <c r="I7" s="22"/>
    </row>
    <row r="8" spans="1:9" x14ac:dyDescent="0.35">
      <c r="A8" s="12">
        <v>4</v>
      </c>
      <c r="B8" s="16" t="s">
        <v>13</v>
      </c>
      <c r="C8" s="18" t="s">
        <v>63</v>
      </c>
      <c r="D8" s="18" t="s">
        <v>54</v>
      </c>
      <c r="E8" s="14">
        <v>212827273000</v>
      </c>
      <c r="F8" s="24">
        <v>0.06</v>
      </c>
      <c r="G8" s="25">
        <v>0.48506919999999998</v>
      </c>
      <c r="H8" s="15">
        <v>9.0000002316758448E-2</v>
      </c>
      <c r="I8" s="22"/>
    </row>
    <row r="9" spans="1:9" x14ac:dyDescent="0.35">
      <c r="A9" s="12">
        <v>5</v>
      </c>
      <c r="B9" s="13" t="s">
        <v>51</v>
      </c>
      <c r="C9" s="18" t="s">
        <v>52</v>
      </c>
      <c r="D9" s="18" t="s">
        <v>55</v>
      </c>
      <c r="E9" s="14">
        <v>34629063</v>
      </c>
      <c r="F9" s="24">
        <v>0.13</v>
      </c>
      <c r="G9" s="25">
        <v>0.53212879999999996</v>
      </c>
      <c r="H9" s="15">
        <v>8.9999991017025868E-2</v>
      </c>
      <c r="I9" s="22"/>
    </row>
    <row r="10" spans="1:9" x14ac:dyDescent="0.35">
      <c r="A10" s="12">
        <v>6</v>
      </c>
      <c r="B10" s="13" t="s">
        <v>14</v>
      </c>
      <c r="C10" s="18" t="s">
        <v>15</v>
      </c>
      <c r="D10" s="18" t="s">
        <v>46</v>
      </c>
      <c r="E10" s="14">
        <v>159148665</v>
      </c>
      <c r="F10" s="24">
        <v>0.2</v>
      </c>
      <c r="G10" s="26">
        <v>1</v>
      </c>
      <c r="H10" s="15">
        <v>8.7467030572878621E-2</v>
      </c>
      <c r="I10" s="22"/>
    </row>
    <row r="11" spans="1:9" x14ac:dyDescent="0.35">
      <c r="A11" s="12">
        <v>7</v>
      </c>
      <c r="B11" s="13" t="s">
        <v>18</v>
      </c>
      <c r="C11" s="18" t="s">
        <v>19</v>
      </c>
      <c r="D11" s="18" t="s">
        <v>38</v>
      </c>
      <c r="E11" s="14">
        <v>175849057</v>
      </c>
      <c r="F11" s="24">
        <v>0.09</v>
      </c>
      <c r="G11" s="26">
        <v>1</v>
      </c>
      <c r="H11" s="15">
        <v>7.7143930333001404E-2</v>
      </c>
      <c r="I11" s="22"/>
    </row>
    <row r="12" spans="1:9" x14ac:dyDescent="0.35">
      <c r="A12" s="12">
        <v>8</v>
      </c>
      <c r="B12" s="13" t="s">
        <v>24</v>
      </c>
      <c r="C12" s="18" t="s">
        <v>25</v>
      </c>
      <c r="D12" s="18" t="s">
        <v>40</v>
      </c>
      <c r="E12" s="14">
        <v>111382432</v>
      </c>
      <c r="F12" s="24">
        <v>0.14000000000000001</v>
      </c>
      <c r="G12" s="26">
        <v>1</v>
      </c>
      <c r="H12" s="15">
        <v>7.2482120789653381E-2</v>
      </c>
      <c r="I12" s="22"/>
    </row>
    <row r="13" spans="1:9" x14ac:dyDescent="0.35">
      <c r="A13" s="12">
        <v>9</v>
      </c>
      <c r="B13" s="13" t="s">
        <v>20</v>
      </c>
      <c r="C13" s="18" t="s">
        <v>21</v>
      </c>
      <c r="D13" s="18" t="s">
        <v>39</v>
      </c>
      <c r="E13" s="14">
        <v>10500000</v>
      </c>
      <c r="F13" s="24">
        <v>7.0000000000000007E-2</v>
      </c>
      <c r="G13" s="26">
        <v>1</v>
      </c>
      <c r="H13" s="15">
        <v>6.7898646849444508E-2</v>
      </c>
      <c r="I13" s="22"/>
    </row>
    <row r="14" spans="1:9" x14ac:dyDescent="0.35">
      <c r="A14" s="12">
        <v>10</v>
      </c>
      <c r="B14" s="13" t="s">
        <v>22</v>
      </c>
      <c r="C14" s="18" t="s">
        <v>64</v>
      </c>
      <c r="D14" s="18" t="s">
        <v>44</v>
      </c>
      <c r="E14" s="14">
        <v>40444445</v>
      </c>
      <c r="F14" s="24">
        <v>0.12</v>
      </c>
      <c r="G14" s="26">
        <v>1</v>
      </c>
      <c r="H14" s="15">
        <v>5.4805596885823198E-2</v>
      </c>
      <c r="I14" s="22"/>
    </row>
    <row r="15" spans="1:9" x14ac:dyDescent="0.35">
      <c r="A15" s="12">
        <v>11</v>
      </c>
      <c r="B15" s="13" t="s">
        <v>57</v>
      </c>
      <c r="C15" s="18" t="s">
        <v>58</v>
      </c>
      <c r="D15" s="18" t="s">
        <v>59</v>
      </c>
      <c r="E15" s="14">
        <v>100000000</v>
      </c>
      <c r="F15" s="24">
        <v>0.11</v>
      </c>
      <c r="G15" s="26">
        <v>1</v>
      </c>
      <c r="H15" s="15">
        <v>5.1774055632152621E-2</v>
      </c>
      <c r="I15" s="22"/>
    </row>
    <row r="16" spans="1:9" x14ac:dyDescent="0.35">
      <c r="A16" s="12">
        <v>12</v>
      </c>
      <c r="B16" s="13" t="s">
        <v>23</v>
      </c>
      <c r="C16" s="18" t="s">
        <v>65</v>
      </c>
      <c r="D16" s="18" t="s">
        <v>45</v>
      </c>
      <c r="E16" s="14">
        <v>100000000</v>
      </c>
      <c r="F16" s="24">
        <v>0.15</v>
      </c>
      <c r="G16" s="26">
        <v>1</v>
      </c>
      <c r="H16" s="15">
        <v>4.5952321187444835E-2</v>
      </c>
      <c r="I16" s="22"/>
    </row>
    <row r="17" spans="1:9" x14ac:dyDescent="0.35">
      <c r="A17" s="12">
        <v>13</v>
      </c>
      <c r="B17" s="13" t="s">
        <v>26</v>
      </c>
      <c r="C17" s="18" t="s">
        <v>27</v>
      </c>
      <c r="D17" s="18" t="s">
        <v>48</v>
      </c>
      <c r="E17" s="14">
        <v>324000000</v>
      </c>
      <c r="F17" s="24">
        <v>0.05</v>
      </c>
      <c r="G17" s="26">
        <v>1</v>
      </c>
      <c r="H17" s="15">
        <v>4.4278774183909929E-2</v>
      </c>
      <c r="I17" s="22"/>
    </row>
    <row r="18" spans="1:9" x14ac:dyDescent="0.35">
      <c r="A18" s="12">
        <v>14</v>
      </c>
      <c r="B18" s="13" t="s">
        <v>28</v>
      </c>
      <c r="C18" s="18" t="s">
        <v>29</v>
      </c>
      <c r="D18" s="18" t="s">
        <v>41</v>
      </c>
      <c r="E18" s="14">
        <v>2203330301</v>
      </c>
      <c r="F18" s="24">
        <v>0.3</v>
      </c>
      <c r="G18" s="26">
        <v>1</v>
      </c>
      <c r="H18" s="15">
        <v>2.2173186214730651E-2</v>
      </c>
      <c r="I18" s="22"/>
    </row>
    <row r="19" spans="1:9" x14ac:dyDescent="0.35">
      <c r="A19" s="12">
        <v>15</v>
      </c>
      <c r="B19" s="13" t="s">
        <v>30</v>
      </c>
      <c r="C19" s="18" t="s">
        <v>31</v>
      </c>
      <c r="D19" s="18" t="s">
        <v>49</v>
      </c>
      <c r="E19" s="14">
        <v>921052700</v>
      </c>
      <c r="F19" s="24">
        <v>0.11</v>
      </c>
      <c r="G19" s="26">
        <v>1</v>
      </c>
      <c r="H19" s="15">
        <v>1.0495546066234396E-2</v>
      </c>
      <c r="I19" s="22"/>
    </row>
    <row r="20" spans="1:9" x14ac:dyDescent="0.35">
      <c r="A20" s="12">
        <v>16</v>
      </c>
      <c r="B20" s="13" t="s">
        <v>32</v>
      </c>
      <c r="C20" s="18" t="s">
        <v>33</v>
      </c>
      <c r="D20" s="18" t="s">
        <v>50</v>
      </c>
      <c r="E20" s="14">
        <v>83000000</v>
      </c>
      <c r="F20" s="24">
        <v>0.16</v>
      </c>
      <c r="G20" s="26">
        <v>1</v>
      </c>
      <c r="H20" s="15">
        <v>8.3382546780794761E-3</v>
      </c>
      <c r="I20" s="22"/>
    </row>
    <row r="21" spans="1:9" x14ac:dyDescent="0.35">
      <c r="A21" s="12">
        <v>17</v>
      </c>
      <c r="B21" s="13" t="s">
        <v>34</v>
      </c>
      <c r="C21" s="18" t="s">
        <v>35</v>
      </c>
      <c r="D21" s="18" t="s">
        <v>42</v>
      </c>
      <c r="E21" s="14">
        <v>1268545000</v>
      </c>
      <c r="F21" s="24">
        <v>0.14000000000000001</v>
      </c>
      <c r="G21" s="26">
        <v>1</v>
      </c>
      <c r="H21" s="15">
        <v>7.1905225542635122E-3</v>
      </c>
      <c r="I21" s="22"/>
    </row>
    <row r="22" spans="1:9" s="11" customFormat="1" x14ac:dyDescent="0.35">
      <c r="A22" s="1"/>
      <c r="B22" s="1"/>
      <c r="D22" s="17"/>
      <c r="E22" s="1"/>
      <c r="F22" s="1"/>
      <c r="G22" s="1"/>
      <c r="H22" s="1"/>
    </row>
    <row r="23" spans="1:9" ht="23.25" customHeight="1" x14ac:dyDescent="0.35">
      <c r="B23" s="19" t="s">
        <v>53</v>
      </c>
      <c r="C23" s="20"/>
      <c r="D23" s="21"/>
      <c r="E23" s="19"/>
      <c r="F23" s="19"/>
      <c r="G23" s="19"/>
      <c r="H23" s="19"/>
    </row>
    <row r="24" spans="1:9" s="11" customFormat="1" x14ac:dyDescent="0.35">
      <c r="A24" s="1"/>
      <c r="B24" s="21" t="s">
        <v>57</v>
      </c>
      <c r="C24" s="20" t="s">
        <v>58</v>
      </c>
      <c r="D24" s="20" t="s">
        <v>67</v>
      </c>
      <c r="E24" s="19"/>
      <c r="F24" s="19"/>
      <c r="G24" s="19"/>
      <c r="H24" s="19"/>
    </row>
    <row r="25" spans="1:9" s="11" customFormat="1" x14ac:dyDescent="0.35">
      <c r="A25" s="1"/>
      <c r="B25" s="19"/>
      <c r="C25" s="20"/>
      <c r="D25" s="20"/>
      <c r="E25" s="19"/>
      <c r="F25" s="19"/>
      <c r="G25" s="19"/>
      <c r="H25" s="19"/>
    </row>
    <row r="26" spans="1:9" s="11" customFormat="1" x14ac:dyDescent="0.35">
      <c r="A26" s="1"/>
      <c r="B26" s="19"/>
      <c r="C26" s="19"/>
      <c r="D26" s="20"/>
      <c r="E26" s="19"/>
      <c r="F26" s="19"/>
      <c r="G26" s="19"/>
      <c r="H26" s="19"/>
    </row>
    <row r="27" spans="1:9" s="11" customFormat="1" x14ac:dyDescent="0.35">
      <c r="A27" s="1"/>
      <c r="B27" s="1"/>
      <c r="E27" s="19"/>
      <c r="F27" s="19"/>
      <c r="G27" s="19"/>
      <c r="H27" s="19"/>
    </row>
    <row r="28" spans="1:9" s="11" customFormat="1" x14ac:dyDescent="0.35">
      <c r="A28" s="1"/>
      <c r="B28" s="1"/>
      <c r="E28" s="19"/>
      <c r="F28" s="19"/>
      <c r="G28" s="19"/>
      <c r="H28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20.12.2024</vt:lpstr>
      <vt:lpstr>02.11.2024</vt:lpstr>
      <vt:lpstr>22.10.2024</vt:lpstr>
      <vt:lpstr>04.10.2024</vt:lpstr>
      <vt:lpstr>20.09.2024</vt:lpstr>
      <vt:lpstr>02.08.2024</vt:lpstr>
      <vt:lpstr>17.07.2024</vt:lpstr>
      <vt:lpstr>10.07.2024</vt:lpstr>
      <vt:lpstr>07.06.2024</vt:lpstr>
      <vt:lpstr>03.05.2024</vt:lpstr>
      <vt:lpstr>19.04.2024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2024-04-16T12:22:55Z</dcterms:created>
  <dcterms:modified xsi:type="dcterms:W3CDTF">2024-12-13T14:43:09Z</dcterms:modified>
</cp:coreProperties>
</file>