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khlovSP\Desktop\ЕРК последние версии\"/>
    </mc:Choice>
  </mc:AlternateContent>
  <bookViews>
    <workbookView xWindow="0" yWindow="0" windowWidth="28800" windowHeight="12135" tabRatio="914"/>
  </bookViews>
  <sheets>
    <sheet name="0 Перечень всех полей" sheetId="9" r:id="rId1"/>
    <sheet name="1 Общие данные" sheetId="1" r:id="rId2"/>
    <sheet name="2 Об Участнике, как Управляющем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5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</sheets>
  <definedNames>
    <definedName name="_xlnm._FilterDatabase" localSheetId="0" hidden="1">'0 Перечень всех полей'!$A$1:$B$43</definedName>
    <definedName name="_xlnm.Print_Area" localSheetId="1">'1 Общие данные'!$A$1:$E$17</definedName>
    <definedName name="_xlnm.Print_Area" localSheetId="2">'2 Об Участнике, как Управляющем'!$A$1:$D$16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Участника'!$A$1:$D$38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A45" i="5"/>
  <c r="A46" i="5"/>
  <c r="A47" i="5"/>
  <c r="Q1" i="5"/>
  <c r="R1" i="5" s="1"/>
  <c r="D13" i="8" l="1"/>
  <c r="D21" i="8"/>
  <c r="D29" i="8"/>
  <c r="D37" i="8"/>
  <c r="D24" i="8"/>
  <c r="D17" i="8"/>
  <c r="D33" i="8"/>
  <c r="D26" i="8"/>
  <c r="D19" i="8"/>
  <c r="D35" i="8"/>
  <c r="D20" i="8"/>
  <c r="D36" i="8"/>
  <c r="D14" i="8"/>
  <c r="D22" i="8"/>
  <c r="D30" i="8"/>
  <c r="D38" i="8"/>
  <c r="D15" i="8"/>
  <c r="D23" i="8"/>
  <c r="D31" i="8"/>
  <c r="D39" i="8"/>
  <c r="D16" i="8"/>
  <c r="D32" i="8"/>
  <c r="D25" i="8"/>
  <c r="D18" i="8"/>
  <c r="D34" i="8"/>
  <c r="D27" i="8"/>
  <c r="D12" i="8"/>
  <c r="D28" i="8"/>
  <c r="D15" i="7"/>
  <c r="D23" i="7"/>
  <c r="D31" i="7"/>
  <c r="D16" i="7"/>
  <c r="D24" i="7"/>
  <c r="D32" i="7"/>
  <c r="D17" i="7"/>
  <c r="D25" i="7"/>
  <c r="D33" i="7"/>
  <c r="D18" i="7"/>
  <c r="D26" i="7"/>
  <c r="D34" i="7"/>
  <c r="D19" i="7"/>
  <c r="D27" i="7"/>
  <c r="D35" i="7"/>
  <c r="D12" i="7"/>
  <c r="D20" i="7"/>
  <c r="D28" i="7"/>
  <c r="D36" i="7"/>
  <c r="D13" i="7"/>
  <c r="D21" i="7"/>
  <c r="D29" i="7"/>
  <c r="D37" i="7"/>
  <c r="D14" i="7"/>
  <c r="D22" i="7"/>
  <c r="D30" i="7"/>
  <c r="D38" i="7"/>
  <c r="D13" i="6"/>
  <c r="D21" i="6"/>
  <c r="D15" i="6"/>
  <c r="D23" i="6"/>
  <c r="D30" i="6"/>
  <c r="D16" i="6"/>
  <c r="D24" i="6"/>
  <c r="D17" i="6"/>
  <c r="D25" i="6"/>
  <c r="D18" i="6"/>
  <c r="D11" i="6"/>
  <c r="D19" i="6"/>
  <c r="D26" i="6"/>
  <c r="D12" i="6"/>
  <c r="D20" i="6"/>
  <c r="D27" i="6"/>
  <c r="D28" i="6"/>
  <c r="D14" i="6"/>
  <c r="D22" i="6"/>
  <c r="D29" i="6"/>
  <c r="D9" i="5"/>
  <c r="D17" i="5"/>
  <c r="D25" i="5"/>
  <c r="D33" i="5"/>
  <c r="D41" i="5"/>
  <c r="D26" i="5"/>
  <c r="D34" i="5"/>
  <c r="D42" i="5"/>
  <c r="D11" i="5"/>
  <c r="D27" i="5"/>
  <c r="D12" i="5"/>
  <c r="D28" i="5"/>
  <c r="D13" i="5"/>
  <c r="D29" i="5"/>
  <c r="D14" i="5"/>
  <c r="D30" i="5"/>
  <c r="D7" i="5"/>
  <c r="D23" i="5"/>
  <c r="D39" i="5"/>
  <c r="D16" i="5"/>
  <c r="D32" i="5"/>
  <c r="D10" i="5"/>
  <c r="D18" i="5"/>
  <c r="D19" i="5"/>
  <c r="D35" i="5"/>
  <c r="D20" i="5"/>
  <c r="D36" i="5"/>
  <c r="D21" i="5"/>
  <c r="D37" i="5"/>
  <c r="D22" i="5"/>
  <c r="D38" i="5"/>
  <c r="D15" i="5"/>
  <c r="D31" i="5"/>
  <c r="D8" i="5"/>
  <c r="D24" i="5"/>
  <c r="D40" i="5"/>
  <c r="A38" i="7"/>
  <c r="B38" i="7"/>
  <c r="C38" i="7"/>
  <c r="B39" i="8"/>
  <c r="A37" i="8"/>
  <c r="A38" i="8"/>
  <c r="C37" i="8"/>
  <c r="A39" i="8"/>
  <c r="B37" i="8"/>
  <c r="B38" i="8"/>
  <c r="C38" i="8"/>
  <c r="C39" i="8"/>
  <c r="C37" i="7"/>
  <c r="A37" i="7"/>
  <c r="B37" i="7"/>
  <c r="C7" i="5"/>
  <c r="C15" i="5"/>
  <c r="C23" i="5"/>
  <c r="C31" i="5"/>
  <c r="C39" i="5"/>
  <c r="B11" i="5"/>
  <c r="B19" i="5"/>
  <c r="B27" i="5"/>
  <c r="B35" i="5"/>
  <c r="A7" i="5"/>
  <c r="A15" i="5"/>
  <c r="A23" i="5"/>
  <c r="A31" i="5"/>
  <c r="A39" i="5"/>
  <c r="A16" i="5"/>
  <c r="A24" i="5"/>
  <c r="A32" i="5"/>
  <c r="B42" i="5"/>
  <c r="C9" i="5"/>
  <c r="C25" i="5"/>
  <c r="C33" i="5"/>
  <c r="B13" i="5"/>
  <c r="B29" i="5"/>
  <c r="A9" i="5"/>
  <c r="A25" i="5"/>
  <c r="A41" i="5"/>
  <c r="A28" i="5"/>
  <c r="C21" i="5"/>
  <c r="B17" i="5"/>
  <c r="B41" i="5"/>
  <c r="A29" i="5"/>
  <c r="D6" i="5"/>
  <c r="C22" i="5"/>
  <c r="B10" i="5"/>
  <c r="B34" i="5"/>
  <c r="A22" i="5"/>
  <c r="C42" i="5"/>
  <c r="C8" i="5"/>
  <c r="C16" i="5"/>
  <c r="C24" i="5"/>
  <c r="C32" i="5"/>
  <c r="C40" i="5"/>
  <c r="B12" i="5"/>
  <c r="B20" i="5"/>
  <c r="B28" i="5"/>
  <c r="B36" i="5"/>
  <c r="A8" i="5"/>
  <c r="A40" i="5"/>
  <c r="C17" i="5"/>
  <c r="C41" i="5"/>
  <c r="B21" i="5"/>
  <c r="B37" i="5"/>
  <c r="A17" i="5"/>
  <c r="A33" i="5"/>
  <c r="A12" i="5"/>
  <c r="A36" i="5"/>
  <c r="C37" i="5"/>
  <c r="B33" i="5"/>
  <c r="A21" i="5"/>
  <c r="C14" i="5"/>
  <c r="C38" i="5"/>
  <c r="B26" i="5"/>
  <c r="A14" i="5"/>
  <c r="A38" i="5"/>
  <c r="A42" i="5"/>
  <c r="C10" i="5"/>
  <c r="C18" i="5"/>
  <c r="C26" i="5"/>
  <c r="C34" i="5"/>
  <c r="C6" i="5"/>
  <c r="B14" i="5"/>
  <c r="B22" i="5"/>
  <c r="B30" i="5"/>
  <c r="B38" i="5"/>
  <c r="A10" i="5"/>
  <c r="A18" i="5"/>
  <c r="A26" i="5"/>
  <c r="A34" i="5"/>
  <c r="A6" i="5"/>
  <c r="C11" i="5"/>
  <c r="C19" i="5"/>
  <c r="C27" i="5"/>
  <c r="C35" i="5"/>
  <c r="B7" i="5"/>
  <c r="B15" i="5"/>
  <c r="B23" i="5"/>
  <c r="B31" i="5"/>
  <c r="B39" i="5"/>
  <c r="A11" i="5"/>
  <c r="A19" i="5"/>
  <c r="A27" i="5"/>
  <c r="A35" i="5"/>
  <c r="C12" i="5"/>
  <c r="C20" i="5"/>
  <c r="C28" i="5"/>
  <c r="C36" i="5"/>
  <c r="B8" i="5"/>
  <c r="B16" i="5"/>
  <c r="B24" i="5"/>
  <c r="B32" i="5"/>
  <c r="B40" i="5"/>
  <c r="A20" i="5"/>
  <c r="C13" i="5"/>
  <c r="C29" i="5"/>
  <c r="B9" i="5"/>
  <c r="B25" i="5"/>
  <c r="A13" i="5"/>
  <c r="A37" i="5"/>
  <c r="C30" i="5"/>
  <c r="B18" i="5"/>
  <c r="B6" i="5"/>
  <c r="A30" i="5"/>
  <c r="B23" i="8"/>
  <c r="A17" i="8"/>
  <c r="B17" i="8"/>
  <c r="A27" i="8"/>
  <c r="A19" i="8"/>
  <c r="A29" i="8"/>
  <c r="B15" i="8"/>
  <c r="A25" i="8"/>
  <c r="A31" i="8"/>
  <c r="A33" i="8"/>
  <c r="A13" i="8"/>
  <c r="B21" i="8"/>
  <c r="A35" i="8"/>
  <c r="A11" i="8"/>
  <c r="B19" i="8"/>
  <c r="B11" i="8"/>
  <c r="A21" i="8"/>
  <c r="A15" i="8"/>
  <c r="A23" i="8"/>
  <c r="B13" i="8"/>
  <c r="B25" i="8"/>
  <c r="B29" i="8"/>
  <c r="B33" i="8"/>
  <c r="C11" i="8"/>
  <c r="C15" i="8"/>
  <c r="C19" i="8"/>
  <c r="C23" i="8"/>
  <c r="C27" i="8"/>
  <c r="C31" i="8"/>
  <c r="C35" i="8"/>
  <c r="D11" i="8"/>
  <c r="A12" i="8"/>
  <c r="A18" i="8"/>
  <c r="A32" i="8"/>
  <c r="B12" i="8"/>
  <c r="B14" i="8"/>
  <c r="B16" i="8"/>
  <c r="B18" i="8"/>
  <c r="B20" i="8"/>
  <c r="B22" i="8"/>
  <c r="B24" i="8"/>
  <c r="B26" i="8"/>
  <c r="B28" i="8"/>
  <c r="B30" i="8"/>
  <c r="B32" i="8"/>
  <c r="B34" i="8"/>
  <c r="B36" i="8"/>
  <c r="B27" i="8"/>
  <c r="B31" i="8"/>
  <c r="B35" i="8"/>
  <c r="C13" i="8"/>
  <c r="C17" i="8"/>
  <c r="C21" i="8"/>
  <c r="C25" i="8"/>
  <c r="C29" i="8"/>
  <c r="C33" i="8"/>
  <c r="A16" i="8"/>
  <c r="A22" i="8"/>
  <c r="A26" i="8"/>
  <c r="A30" i="8"/>
  <c r="A34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A14" i="8"/>
  <c r="A20" i="8"/>
  <c r="A24" i="8"/>
  <c r="A28" i="8"/>
  <c r="A36" i="8"/>
  <c r="D47" i="8"/>
  <c r="D45" i="8"/>
  <c r="C47" i="8"/>
  <c r="C45" i="8"/>
  <c r="B47" i="8"/>
  <c r="B45" i="8"/>
  <c r="D46" i="8"/>
  <c r="C46" i="8"/>
  <c r="B46" i="8"/>
  <c r="B36" i="7"/>
  <c r="B34" i="7"/>
  <c r="B32" i="7"/>
  <c r="B30" i="7"/>
  <c r="B28" i="7"/>
  <c r="B26" i="7"/>
  <c r="B24" i="7"/>
  <c r="B22" i="7"/>
  <c r="B20" i="7"/>
  <c r="B18" i="7"/>
  <c r="B16" i="7"/>
  <c r="B14" i="7"/>
  <c r="B12" i="7"/>
  <c r="A36" i="7"/>
  <c r="A32" i="7"/>
  <c r="A26" i="7"/>
  <c r="A22" i="7"/>
  <c r="A18" i="7"/>
  <c r="A14" i="7"/>
  <c r="A33" i="7"/>
  <c r="A25" i="7"/>
  <c r="A21" i="7"/>
  <c r="A17" i="7"/>
  <c r="A11" i="7"/>
  <c r="C36" i="7"/>
  <c r="C34" i="7"/>
  <c r="C32" i="7"/>
  <c r="C30" i="7"/>
  <c r="C28" i="7"/>
  <c r="C26" i="7"/>
  <c r="C24" i="7"/>
  <c r="C22" i="7"/>
  <c r="C20" i="7"/>
  <c r="C18" i="7"/>
  <c r="C16" i="7"/>
  <c r="C14" i="7"/>
  <c r="C12" i="7"/>
  <c r="A34" i="7"/>
  <c r="A30" i="7"/>
  <c r="A28" i="7"/>
  <c r="A24" i="7"/>
  <c r="A20" i="7"/>
  <c r="A16" i="7"/>
  <c r="A12" i="7"/>
  <c r="A31" i="7"/>
  <c r="A27" i="7"/>
  <c r="A23" i="7"/>
  <c r="A19" i="7"/>
  <c r="A13" i="7"/>
  <c r="D11" i="7"/>
  <c r="C35" i="7"/>
  <c r="C33" i="7"/>
  <c r="C31" i="7"/>
  <c r="C29" i="7"/>
  <c r="C27" i="7"/>
  <c r="C25" i="7"/>
  <c r="C23" i="7"/>
  <c r="C21" i="7"/>
  <c r="C19" i="7"/>
  <c r="C17" i="7"/>
  <c r="C15" i="7"/>
  <c r="C13" i="7"/>
  <c r="C11" i="7"/>
  <c r="B35" i="7"/>
  <c r="B33" i="7"/>
  <c r="B31" i="7"/>
  <c r="B29" i="7"/>
  <c r="B27" i="7"/>
  <c r="B25" i="7"/>
  <c r="B23" i="7"/>
  <c r="B21" i="7"/>
  <c r="B19" i="7"/>
  <c r="B17" i="7"/>
  <c r="B15" i="7"/>
  <c r="B13" i="7"/>
  <c r="B11" i="7"/>
  <c r="A35" i="7"/>
  <c r="A29" i="7"/>
  <c r="A15" i="7"/>
  <c r="B29" i="6"/>
  <c r="B27" i="6"/>
  <c r="B25" i="6"/>
  <c r="B23" i="6"/>
  <c r="B21" i="6"/>
  <c r="B19" i="6"/>
  <c r="B17" i="6"/>
  <c r="B15" i="6"/>
  <c r="B13" i="6"/>
  <c r="B11" i="6"/>
  <c r="A25" i="6"/>
  <c r="A21" i="6"/>
  <c r="A17" i="6"/>
  <c r="A13" i="6"/>
  <c r="C28" i="6"/>
  <c r="C24" i="6"/>
  <c r="C20" i="6"/>
  <c r="C16" i="6"/>
  <c r="C12" i="6"/>
  <c r="B30" i="6"/>
  <c r="B28" i="6"/>
  <c r="B26" i="6"/>
  <c r="B24" i="6"/>
  <c r="B22" i="6"/>
  <c r="B20" i="6"/>
  <c r="B18" i="6"/>
  <c r="B16" i="6"/>
  <c r="B14" i="6"/>
  <c r="A24" i="6"/>
  <c r="A20" i="6"/>
  <c r="A16" i="6"/>
  <c r="A14" i="6"/>
  <c r="C29" i="6"/>
  <c r="C25" i="6"/>
  <c r="C23" i="6"/>
  <c r="C19" i="6"/>
  <c r="C15" i="6"/>
  <c r="C11" i="6"/>
  <c r="A23" i="6"/>
  <c r="A19" i="6"/>
  <c r="A15" i="6"/>
  <c r="A11" i="6"/>
  <c r="C30" i="6"/>
  <c r="C26" i="6"/>
  <c r="C22" i="6"/>
  <c r="C18" i="6"/>
  <c r="C14" i="6"/>
  <c r="B12" i="6"/>
  <c r="A22" i="6"/>
  <c r="A18" i="6"/>
  <c r="A12" i="6"/>
  <c r="C27" i="6"/>
  <c r="C21" i="6"/>
  <c r="C17" i="6"/>
  <c r="C13" i="6"/>
  <c r="D47" i="5"/>
  <c r="C47" i="5"/>
  <c r="D46" i="5"/>
  <c r="D45" i="5"/>
  <c r="C45" i="5"/>
  <c r="C46" i="5"/>
  <c r="B46" i="5"/>
  <c r="B47" i="5"/>
  <c r="B45" i="5"/>
  <c r="Q1" i="4" l="1"/>
  <c r="R1" i="4" s="1"/>
  <c r="A26" i="3"/>
  <c r="A27" i="3"/>
  <c r="A28" i="3"/>
  <c r="A29" i="3"/>
  <c r="A30" i="3"/>
  <c r="Q1" i="3"/>
  <c r="R1" i="3" s="1"/>
  <c r="Q1" i="2"/>
  <c r="R1" i="2" s="1"/>
  <c r="A21" i="3" l="1"/>
  <c r="B24" i="3"/>
  <c r="C6" i="2"/>
  <c r="B11" i="2"/>
  <c r="B12" i="2"/>
  <c r="C12" i="2"/>
  <c r="D28" i="4"/>
  <c r="D36" i="4"/>
  <c r="D29" i="4"/>
  <c r="D37" i="4"/>
  <c r="D30" i="4"/>
  <c r="D38" i="4"/>
  <c r="D31" i="4"/>
  <c r="D27" i="4"/>
  <c r="D32" i="4"/>
  <c r="D33" i="4"/>
  <c r="D34" i="4"/>
  <c r="D35" i="4"/>
  <c r="C38" i="4"/>
  <c r="B38" i="4"/>
  <c r="A38" i="4"/>
  <c r="C7" i="2"/>
  <c r="A19" i="2"/>
  <c r="C37" i="4"/>
  <c r="B37" i="4"/>
  <c r="A37" i="4"/>
  <c r="A36" i="4"/>
  <c r="B36" i="4"/>
  <c r="C36" i="4"/>
  <c r="A30" i="4"/>
  <c r="B26" i="4"/>
  <c r="B28" i="4"/>
  <c r="B32" i="4"/>
  <c r="C26" i="4"/>
  <c r="C28" i="4"/>
  <c r="C30" i="4"/>
  <c r="C32" i="4"/>
  <c r="C34" i="4"/>
  <c r="D26" i="4"/>
  <c r="A27" i="4"/>
  <c r="A29" i="4"/>
  <c r="A31" i="4"/>
  <c r="A33" i="4"/>
  <c r="A35" i="4"/>
  <c r="B27" i="4"/>
  <c r="B29" i="4"/>
  <c r="B31" i="4"/>
  <c r="B33" i="4"/>
  <c r="B35" i="4"/>
  <c r="C27" i="4"/>
  <c r="C29" i="4"/>
  <c r="C31" i="4"/>
  <c r="C33" i="4"/>
  <c r="C35" i="4"/>
  <c r="A26" i="4"/>
  <c r="A28" i="4"/>
  <c r="A32" i="4"/>
  <c r="A34" i="4"/>
  <c r="B30" i="4"/>
  <c r="B34" i="4"/>
  <c r="D14" i="4"/>
  <c r="D20" i="4"/>
  <c r="D22" i="4"/>
  <c r="A11" i="4"/>
  <c r="A13" i="4"/>
  <c r="A15" i="4"/>
  <c r="A17" i="4"/>
  <c r="A19" i="4"/>
  <c r="A21" i="4"/>
  <c r="A23" i="4"/>
  <c r="A25" i="4"/>
  <c r="B11" i="4"/>
  <c r="B13" i="4"/>
  <c r="B15" i="4"/>
  <c r="B17" i="4"/>
  <c r="B19" i="4"/>
  <c r="B21" i="4"/>
  <c r="B23" i="4"/>
  <c r="B25" i="4"/>
  <c r="D12" i="4"/>
  <c r="D18" i="4"/>
  <c r="C13" i="4"/>
  <c r="C17" i="4"/>
  <c r="C21" i="4"/>
  <c r="C25" i="4"/>
  <c r="D13" i="4"/>
  <c r="D17" i="4"/>
  <c r="D21" i="4"/>
  <c r="D25" i="4"/>
  <c r="A12" i="4"/>
  <c r="A16" i="4"/>
  <c r="A18" i="4"/>
  <c r="A20" i="4"/>
  <c r="A22" i="4"/>
  <c r="B12" i="4"/>
  <c r="B14" i="4"/>
  <c r="B16" i="4"/>
  <c r="B18" i="4"/>
  <c r="B20" i="4"/>
  <c r="B22" i="4"/>
  <c r="B24" i="4"/>
  <c r="D16" i="4"/>
  <c r="D24" i="4"/>
  <c r="C11" i="4"/>
  <c r="C15" i="4"/>
  <c r="C19" i="4"/>
  <c r="C23" i="4"/>
  <c r="D11" i="4"/>
  <c r="D15" i="4"/>
  <c r="D19" i="4"/>
  <c r="D23" i="4"/>
  <c r="A14" i="4"/>
  <c r="A24" i="4"/>
  <c r="C12" i="4"/>
  <c r="C14" i="4"/>
  <c r="C16" i="4"/>
  <c r="C18" i="4"/>
  <c r="C20" i="4"/>
  <c r="C22" i="4"/>
  <c r="C24" i="4"/>
  <c r="A25" i="3"/>
  <c r="A15" i="3"/>
  <c r="B28" i="3"/>
  <c r="C27" i="3"/>
  <c r="C17" i="3"/>
  <c r="D25" i="3"/>
  <c r="B19" i="3"/>
  <c r="D14" i="3"/>
  <c r="A20" i="3"/>
  <c r="C11" i="3"/>
  <c r="B23" i="3"/>
  <c r="B14" i="3"/>
  <c r="C22" i="3"/>
  <c r="D30" i="3"/>
  <c r="D20" i="3"/>
  <c r="A18" i="3"/>
  <c r="D11" i="3"/>
  <c r="B22" i="3"/>
  <c r="B13" i="3"/>
  <c r="C20" i="3"/>
  <c r="D29" i="3"/>
  <c r="D19" i="3"/>
  <c r="A17" i="3"/>
  <c r="B30" i="3"/>
  <c r="B21" i="3"/>
  <c r="C30" i="3"/>
  <c r="C19" i="3"/>
  <c r="D28" i="3"/>
  <c r="D17" i="3"/>
  <c r="A16" i="3"/>
  <c r="B29" i="3"/>
  <c r="B20" i="3"/>
  <c r="C28" i="3"/>
  <c r="C18" i="3"/>
  <c r="D27" i="3"/>
  <c r="D15" i="3"/>
  <c r="A13" i="3"/>
  <c r="B27" i="3"/>
  <c r="B17" i="3"/>
  <c r="C26" i="3"/>
  <c r="C16" i="3"/>
  <c r="D23" i="3"/>
  <c r="D13" i="3"/>
  <c r="A24" i="3"/>
  <c r="A12" i="3"/>
  <c r="B25" i="3"/>
  <c r="B16" i="3"/>
  <c r="C25" i="3"/>
  <c r="C14" i="3"/>
  <c r="D22" i="3"/>
  <c r="D12" i="3"/>
  <c r="A23" i="3"/>
  <c r="B11" i="3"/>
  <c r="B15" i="3"/>
  <c r="C24" i="3"/>
  <c r="C12" i="3"/>
  <c r="D21" i="3"/>
  <c r="A22" i="3"/>
  <c r="A11" i="3"/>
  <c r="B26" i="3"/>
  <c r="B18" i="3"/>
  <c r="C29" i="3"/>
  <c r="C21" i="3"/>
  <c r="C13" i="3"/>
  <c r="D24" i="3"/>
  <c r="D16" i="3"/>
  <c r="B12" i="3"/>
  <c r="C23" i="3"/>
  <c r="C15" i="3"/>
  <c r="D26" i="3"/>
  <c r="D18" i="3"/>
  <c r="A14" i="3"/>
  <c r="A19" i="3"/>
  <c r="A16" i="2"/>
  <c r="A6" i="2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A18" i="2"/>
  <c r="B24" i="2"/>
  <c r="C11" i="2"/>
  <c r="B17" i="2"/>
  <c r="B16" i="2"/>
  <c r="D17" i="2"/>
  <c r="A14" i="2"/>
  <c r="B14" i="2"/>
  <c r="D21" i="2"/>
  <c r="A13" i="2"/>
  <c r="C13" i="2"/>
  <c r="D16" i="2"/>
  <c r="C18" i="2"/>
  <c r="D18" i="2"/>
  <c r="D19" i="2"/>
  <c r="C16" i="2"/>
  <c r="C25" i="2"/>
  <c r="D23" i="2"/>
  <c r="C20" i="2"/>
  <c r="D20" i="2"/>
  <c r="B19" i="2"/>
  <c r="C21" i="2"/>
  <c r="A15" i="2"/>
  <c r="A24" i="2"/>
  <c r="B15" i="2"/>
  <c r="C24" i="2"/>
  <c r="D24" i="2"/>
  <c r="B13" i="2"/>
  <c r="A25" i="2"/>
  <c r="B23" i="2"/>
  <c r="B18" i="2"/>
  <c r="D13" i="2"/>
  <c r="B21" i="2"/>
  <c r="B22" i="2"/>
  <c r="A20" i="2"/>
  <c r="A17" i="2"/>
  <c r="B25" i="2"/>
  <c r="A22" i="2"/>
  <c r="C15" i="2"/>
  <c r="C14" i="2"/>
  <c r="A23" i="2"/>
  <c r="D15" i="2"/>
  <c r="B20" i="2"/>
  <c r="C23" i="2"/>
  <c r="D12" i="2"/>
  <c r="C22" i="2"/>
  <c r="D22" i="2"/>
  <c r="A21" i="2"/>
  <c r="D14" i="2"/>
  <c r="C19" i="2"/>
  <c r="C17" i="2"/>
</calcChain>
</file>

<file path=xl/sharedStrings.xml><?xml version="1.0" encoding="utf-8"?>
<sst xmlns="http://schemas.openxmlformats.org/spreadsheetml/2006/main" count="4572" uniqueCount="231">
  <si>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</si>
  <si>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</si>
  <si>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</si>
  <si>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</si>
  <si>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</si>
  <si>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</si>
  <si>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</si>
  <si>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</si>
  <si>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</si>
  <si>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</si>
  <si>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</si>
  <si>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</si>
  <si>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</si>
  <si>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До 120 символов, цифры и буквы</t>
  </si>
  <si>
    <t>Данные об участнике, регистрирующем себя в качестве доверительного управляющего</t>
  </si>
  <si>
    <t>Тип операции по Управляющему</t>
  </si>
  <si>
    <t>Необходимо выбрать из списка нужную операцию</t>
  </si>
  <si>
    <t>Краткий код Управляющего на фондовом рынке ЗАО "Фондовая биржа ММВБ" (в секторе рынка Основной рынок)</t>
  </si>
  <si>
    <t>Краткий код Управляющего на валютном рынке и рынке драгоценных металлов ПАО Московская Биржа</t>
  </si>
  <si>
    <t>Краткий код Управляющего на Срочном рынке ПАО Московская Биржа</t>
  </si>
  <si>
    <t>Наименование кода</t>
  </si>
  <si>
    <t>Краткий код Управляющего на рынке СПФИ ПАО Московская Биржа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</si>
  <si>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</si>
  <si>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</si>
  <si>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</si>
  <si>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</si>
  <si>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</si>
  <si>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(A) Добавление информации о новом Управляющем</t>
  </si>
  <si>
    <t>(U) Изменение информации о личных данных Управляющего</t>
  </si>
  <si>
    <t>(L) Добавление Управляющему новых кратких кодов или изменение рыночной информации по кратким кодам</t>
  </si>
  <si>
    <t>(R) Удаление кратких кодов Управляющего на рынках</t>
  </si>
  <si>
    <t>(M) Привязка имеющихся кратких кодов на рынках к одному Управляющему</t>
  </si>
  <si>
    <t>(D) Полное удаление информации об Управляющем с его личными данными и краткими кодами на рынках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</si>
  <si>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</si>
  <si>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</si>
  <si>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</si>
  <si>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</si>
  <si>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</si>
  <si>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7 символов (латинские буквы и цифры) без пробелов - XXYYZZZ, где:
XX – код Расчетной фирмы;
YY – код Брокерской фирмы;
ZZZ – код раздела клиринговых регистров</t>
  </si>
  <si>
    <t>Последовательность из цифр и латинских букв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</si>
  <si>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</si>
  <si>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</si>
  <si>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</si>
  <si>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</si>
  <si>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</si>
  <si>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</si>
  <si>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</si>
  <si>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</si>
  <si>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</si>
  <si>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</si>
  <si>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</si>
  <si>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</si>
  <si>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</si>
  <si>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</si>
  <si>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</si>
  <si>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</si>
  <si>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Краткий код фонда на фондовом рынке ЗАО "Фондовая биржа ММВБ" (в секторе рынка Основной рынок)</t>
  </si>
  <si>
    <t>Краткий код фонда на валютном рынке и рынке драгоценных металлов ПАО Московская Биржа</t>
  </si>
  <si>
    <t>Краткий код фонда на Срочном рынке ПАО Московская Биржа</t>
  </si>
  <si>
    <t>Краткий код фонда на рынке СПФИ ПАО Московская Биржа</t>
  </si>
  <si>
    <t>Допускается ввод сразу несколько кратких кодов, разделителем при этом должен быть символ ";" (без пробелов). Поле не является обязательным к заполнению</t>
  </si>
  <si>
    <t>Вид управления</t>
  </si>
  <si>
    <t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</si>
  <si>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</si>
  <si>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</si>
  <si>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</si>
  <si>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</si>
  <si>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</si>
  <si>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</si>
  <si>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</si>
  <si>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</si>
  <si>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</si>
  <si>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</si>
  <si>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ИНН Управляющего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</si>
  <si>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t>
  </si>
  <si>
    <t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t>
  </si>
  <si>
    <t>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</si>
  <si>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</si>
  <si>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</si>
  <si>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</si>
  <si>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</si>
  <si>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</si>
  <si>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Краткий код Учредителя ДУ на фондовом рынке ЗАО "Фондовая биржа ММВБ" (в секторе рынка Основной рынок)</t>
  </si>
  <si>
    <t>Краткий код Учредителя ДУ на валютном рынке и рынке драгоценных металлов ПАО Московская Биржа</t>
  </si>
  <si>
    <t>Краткий код Учредителя ДУ на Срочном рынке ПАО Московская Биржа</t>
  </si>
  <si>
    <t>Краткий код Учредителя ДУ на рынке СПФИ ПАО Московская Биржа</t>
  </si>
  <si>
    <t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t>
  </si>
  <si>
    <t>Тип клиента</t>
  </si>
  <si>
    <t>С клиентом заключен договор на ведение индивидуального инвестиционного счета (ИИС)</t>
  </si>
  <si>
    <t>Укажите краткие коды на фондовом рынке ЗАО «Фондовая биржа ММВБ» (в секторе рынке Основной рынок) с договором ИИС</t>
  </si>
  <si>
    <t>Укажите краткие коды на Срочном рынке ПАО Московская Биржа с договором ИИС</t>
  </si>
  <si>
    <t>Укажите краткие коды на рынке СПФИ ПАО Московская Биржа с договором ИИС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</si>
  <si>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</si>
  <si>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Страна</t>
  </si>
  <si>
    <t>Тип документа физического лица</t>
  </si>
  <si>
    <t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</si>
  <si>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</si>
  <si>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</si>
  <si>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</si>
  <si>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</si>
  <si>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</si>
  <si>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t>
  </si>
  <si>
    <t>10 цифр с пробелами после второго и четвертого символов (2 цифры + " " + 2 цифры + " " + 6 цифр)</t>
  </si>
  <si>
    <t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t>
  </si>
  <si>
    <t>Римские цифры в латинском регистре (до 6 символов) + "-" + 2 буквы кириллицей + " " + 6 цифр</t>
  </si>
  <si>
    <t>Данное поле отображается и является обязательным к заполнению в случае, если в поле "Тип клиента" выбрано значение "Физическое лицо".</t>
  </si>
  <si>
    <t>До 20 символов, цифры и любые буквы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</si>
  <si>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</si>
  <si>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t>
  </si>
  <si>
    <t>Клиент имеет законного представителя?</t>
  </si>
  <si>
    <t>Тип документа законного представителя клиента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</si>
  <si>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</si>
  <si>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</si>
  <si>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</si>
  <si>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</si>
  <si>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</si>
  <si>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</si>
  <si>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</si>
  <si>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</si>
  <si>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</si>
  <si>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</si>
  <si>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</si>
  <si>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</si>
  <si>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Краткий код клиента на фондовом рынке ЗАО "Фондовая биржа ММВБ" (в секторе рынка Основной рынок)</t>
  </si>
  <si>
    <t>Краткий код клиента на валютном рынке и рынке драгоценных металлов ПАО Московская Биржа</t>
  </si>
  <si>
    <t>Краткий код клиента на Срочном рынке ПАО Московская Биржа</t>
  </si>
  <si>
    <t>Краткий код клиента на рынке СПФИ ПАО Московская Биржа</t>
  </si>
  <si>
    <t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t>
  </si>
  <si>
    <t>Необходимо проставить флажки напротив рынков, для которых разрешено проведение кросс-сделок</t>
  </si>
  <si>
    <t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</si>
  <si>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</si>
  <si>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</si>
  <si>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</si>
  <si>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</si>
  <si>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Разрешить совершение кросс-сделок</t>
  </si>
  <si>
    <t>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</si>
  <si>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Краткий код клиента-Управляющего на фондовом рынке ЗАО "Фондовая биржа ММВБ" (в секторе рынка Основной рынок)</t>
  </si>
  <si>
    <t>Краткий код клиента-Управляющего на валютном рынке и рынке драгоценных металлов ПАО Московская Биржа</t>
  </si>
  <si>
    <t>Краткий код клиента-Управляющего на Срочном рынке ПАО Московская Биржа</t>
  </si>
  <si>
    <t>Краткий код клиента-Управляющего на рынке СПФИ ПАО Московская Биржа</t>
  </si>
  <si>
    <t>Код, присваиваемый клиенту-Управляющему Участником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</si>
  <si>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</si>
  <si>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</si>
  <si>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Краткий код Брокера на фондовом рынке ЗАО "Фондовая биржа ММВБ" (в секторе рынка Основной рынок)</t>
  </si>
  <si>
    <t>Краткий код Брокера на валютном рынке и рынке драгоценных металлов ПАО Московская Биржа</t>
  </si>
  <si>
    <t>Краткий код Брокера на Срочном рынке ПАО Московская Биржа</t>
  </si>
  <si>
    <t>Краткий код Брокера на рынке СПФИ ПАО Московская Биржа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</si>
  <si>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</si>
  <si>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</si>
  <si>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</si>
  <si>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</si>
  <si>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</si>
  <si>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</si>
  <si>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</si>
  <si>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</si>
  <si>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До 120 символов - цифры и буквы</t>
  </si>
  <si>
    <t>! При работе с вкладками 2-8 необходимо выбрать тип операции (в ячейке B2) !</t>
  </si>
  <si>
    <t>Флаг (проставить признак напротив поля с необходимым рынком)</t>
  </si>
  <si>
    <t>Текст примечания к файлу</t>
  </si>
  <si>
    <t>Укажите краткие коды на фондовом рынке ЗАО «Фондовая биржа ММВБ» (в секторе рынка Основной рынок) с договором ИИС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</si>
  <si>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</si>
  <si>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</si>
  <si>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</si>
  <si>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</si>
  <si>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</si>
  <si>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</si>
  <si>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</si>
  <si>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</si>
  <si>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Краткий код клиента/Брокера/Управляющего/клиента-Управляющего/Учредителя ДУ/фонда на валютном рынке и рынке драгоценных металлов ПАО Московская Биржа</t>
  </si>
  <si>
    <t>Краткий код клиента/Брокера/Управляющего/клиента-Управляющего/Учредителя ДУ/фонда на рынке СПФИ ПАО Московская Биржа</t>
  </si>
  <si>
    <t>Краткий код клиента/Брокера/Управляющего/клиента-Управляющего/Учредителя ДУ/фонда на Срочном рынке ПАО Московская Биржа</t>
  </si>
  <si>
    <t>Краткий код клиента/Брокера/Управляющего/клиента-Управляющего/Учредителя ДУ/фонда на фондовом рынке ЗАО "Фондовая биржа ММВБ" (в секторе рынка Основной рынок)</t>
  </si>
  <si>
    <t>Тип операции по клиенту/Управляющему/Учредителю ДУ/фонду</t>
  </si>
  <si>
    <t>Укажите краткий код группы ДУ на валютном рынке и рынке драгоценных металлов ПАО Московская Биржа</t>
  </si>
  <si>
    <t>Укажите краткий код группы ДУ на рынке СПФИ ПАО Московская Биржа</t>
  </si>
  <si>
    <t>Укажите краткий код группы ДУ на Срочном рынке ПАО Московская Биржа</t>
  </si>
  <si>
    <t>Укажите краткий код группы ДУ на фондовом рынке ЗАО "Фондовая биржа ММВБ" (в секторе рынка Основной рынок)</t>
  </si>
  <si>
    <t>Данные о фондах, в интересах которых клиент Участника выступает в качестве Управляющего</t>
  </si>
  <si>
    <t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</si>
  <si>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</si>
  <si>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</si>
  <si>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</si>
  <si>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</si>
  <si>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</si>
  <si>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"Управляющему присвоен Единый краткий код?" выбрано значение "нет". В этом случае хотя бы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</t>
  </si>
  <si>
    <t>В случае, если поле "Единый краткий код Управляющего" не заполнено, один из кратких кодов 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</si>
  <si>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</si>
  <si>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</si>
  <si>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</si>
  <si>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"Фонду присвоен Единый краткий код?" выбрано значение "нет". В этом случае хотя бы один из кратких кодов фонда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</si>
  <si>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</si>
  <si>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</si>
  <si>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</si>
  <si>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"Учредителю доверительного управления присвоен Единый краткий код?" выбрано значение "нет". В этом случае хотя бы один из кратких кодов Учредителя ДУ обязателен к заполнению. Допускается ввод сразу несколько кратких кодов, разделителем при этом должен быть символ ";" (без пробелов)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</si>
  <si>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</si>
  <si>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</si>
  <si>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</si>
  <si>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Данное поле отображается, если в поле "Клиенту присвоен Единый краткий код?" выбрано значение "нет". В этом случае хотя бы один из кратких кодов клиента обязателен к заполнению. Допускается ввод сразу несколько кратких кодов, разделителем при этом должен быть символ ";" (без пробелов)</t>
  </si>
  <si>
    <t>Данное поле отображается, если в поле "Клиенту присвоен Единый краткий код?" выбрано значение "нет". Необходимо проставить флажки напротив рынков, для которых разрешено проведение кросс-сделок.</t>
  </si>
  <si>
    <t>Единый краткий код клиента-Управляющего</t>
  </si>
  <si>
    <t>В случае, если поле "Единый краткий код клиента-Управляющего" не заполнено, один из кратких кодов клиента-Управляющего обязателен к заполнению. Допускается ввод сразу несколько кратких кодов, разделителем при этом должен быть символ ";" (без пробелов).</t>
  </si>
  <si>
    <t>Единый краткий код Брокера</t>
  </si>
  <si>
    <t>В случае, если поле "Единый краткий код Брокера" не заполнено, один из кратких кодов Брокера обязателен к заполнению. Допускается ввод сразу несколько кратких кодов, разделителем при этом должен быть символ ";" (без пробелов).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</si>
  <si>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</si>
  <si>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</si>
  <si>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</si>
  <si>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</si>
  <si>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12 символов без пробелов - заглавные латинские буквы, цифры, символ подчёркивания 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</si>
  <si>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
(допускается ввод нескольких кратких кодов через ";") 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</si>
  <si>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</si>
  <si>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</si>
  <si>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</si>
  <si>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</si>
  <si>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</si>
  <si>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
(допускается ввод нескольких кратких кодов через ";") </t>
  </si>
  <si>
    <t xml:space="preserve">7 символов (латинские буквы и цифры) без пробелов - XXYYZZZ, где:
XX – код Расчетной фирмы;
YY – код Брокерской фирмы;
ZZZ – код раздела клиринговых регистров   
(допускается ввод нескольких кратких кодов через ";") 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</si>
  <si>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</si>
  <si>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</si>
  <si>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</si>
  <si>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</si>
  <si>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v 2.3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</si>
  <si>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</si>
  <si>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</si>
  <si>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</si>
  <si>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ИНН ПИФ</t>
  </si>
  <si>
    <t>ИНН/ИНН ПИФ/ИНН НПФ/ИНН ПФР/ИНН РФ/ИНН Управляющего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</si>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</sst>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B24" sqref="B24"/>
    </sheetView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25</v>
      </c>
      <c r="B1" s="2" t="s">
        <v>2</v>
      </c>
    </row>
    <row r="2" spans="1:2" ht="120" x14ac:dyDescent="0.25">
      <c r="A2" s="38" t="s">
        <v>61</v>
      </c>
      <c r="B2" s="38" t="s">
        <v>161</v>
      </c>
    </row>
    <row r="3" spans="1:2" x14ac:dyDescent="0.25">
      <c r="A3" s="38" t="s">
        <v>63</v>
      </c>
      <c r="B3" s="38" t="s">
        <v>65</v>
      </c>
    </row>
    <row r="4" spans="1:2" x14ac:dyDescent="0.25">
      <c r="A4" s="38" t="s">
        <v>99</v>
      </c>
      <c r="B4" s="38" t="s">
        <v>65</v>
      </c>
    </row>
    <row r="5" spans="1:2" x14ac:dyDescent="0.25">
      <c r="A5" s="38" t="s">
        <v>70</v>
      </c>
      <c r="B5" s="38" t="s">
        <v>71</v>
      </c>
    </row>
    <row r="6" spans="1:2" x14ac:dyDescent="0.25">
      <c r="A6" s="38" t="s">
        <v>100</v>
      </c>
      <c r="B6" s="38" t="s">
        <v>153</v>
      </c>
    </row>
    <row r="7" spans="1:2" x14ac:dyDescent="0.25">
      <c r="A7" s="38" t="s">
        <v>96</v>
      </c>
      <c r="B7" s="38" t="s">
        <v>102</v>
      </c>
    </row>
    <row r="8" spans="1:2" ht="30" x14ac:dyDescent="0.25">
      <c r="A8" s="38" t="s">
        <v>97</v>
      </c>
      <c r="B8" s="38" t="s">
        <v>203</v>
      </c>
    </row>
    <row r="9" spans="1:2" x14ac:dyDescent="0.25">
      <c r="A9" s="38" t="s">
        <v>98</v>
      </c>
      <c r="B9" s="38" t="s">
        <v>65</v>
      </c>
    </row>
    <row r="10" spans="1:2" x14ac:dyDescent="0.25">
      <c r="A10" s="38" t="s">
        <v>6</v>
      </c>
      <c r="B10" s="38" t="s">
        <v>10</v>
      </c>
    </row>
    <row r="11" spans="1:2" ht="30" x14ac:dyDescent="0.25">
      <c r="A11" s="38" t="s">
        <v>204</v>
      </c>
      <c r="B11" s="38" t="s">
        <v>36</v>
      </c>
    </row>
    <row r="12" spans="1:2" x14ac:dyDescent="0.25">
      <c r="A12" s="38" t="s">
        <v>225</v>
      </c>
      <c r="B12" s="38" t="s">
        <v>41</v>
      </c>
    </row>
    <row r="13" spans="1:2" x14ac:dyDescent="0.25">
      <c r="A13" s="38" t="s">
        <v>166</v>
      </c>
      <c r="B13" s="38" t="s">
        <v>167</v>
      </c>
    </row>
    <row r="14" spans="1:2" x14ac:dyDescent="0.25">
      <c r="A14" s="38" t="s">
        <v>109</v>
      </c>
      <c r="B14" s="38" t="s">
        <v>205</v>
      </c>
    </row>
    <row r="15" spans="1:2" x14ac:dyDescent="0.25">
      <c r="A15" s="38" t="s">
        <v>22</v>
      </c>
      <c r="B15" s="38" t="s">
        <v>205</v>
      </c>
    </row>
    <row r="16" spans="1:2" x14ac:dyDescent="0.25">
      <c r="A16" s="38" t="s">
        <v>206</v>
      </c>
      <c r="B16" s="38" t="s">
        <v>205</v>
      </c>
    </row>
    <row r="17" spans="1:2" ht="30" x14ac:dyDescent="0.25">
      <c r="A17" s="38" t="s">
        <v>168</v>
      </c>
      <c r="B17" s="38" t="s">
        <v>207</v>
      </c>
    </row>
    <row r="18" spans="1:2" ht="30" x14ac:dyDescent="0.25">
      <c r="A18" s="38" t="s">
        <v>169</v>
      </c>
      <c r="B18" s="38" t="s">
        <v>207</v>
      </c>
    </row>
    <row r="19" spans="1:2" ht="75" x14ac:dyDescent="0.25">
      <c r="A19" s="38" t="s">
        <v>170</v>
      </c>
      <c r="B19" s="38" t="s">
        <v>208</v>
      </c>
    </row>
    <row r="20" spans="1:2" ht="30" x14ac:dyDescent="0.25">
      <c r="A20" s="38" t="s">
        <v>171</v>
      </c>
      <c r="B20" s="38" t="s">
        <v>207</v>
      </c>
    </row>
    <row r="21" spans="1:2" x14ac:dyDescent="0.25">
      <c r="A21" s="38" t="s">
        <v>8</v>
      </c>
      <c r="B21" s="38" t="s">
        <v>154</v>
      </c>
    </row>
    <row r="22" spans="1:2" x14ac:dyDescent="0.25">
      <c r="A22" s="38" t="s">
        <v>20</v>
      </c>
      <c r="B22" s="38" t="s">
        <v>209</v>
      </c>
    </row>
    <row r="23" spans="1:2" x14ac:dyDescent="0.25">
      <c r="A23" s="38" t="s">
        <v>132</v>
      </c>
      <c r="B23" s="38" t="s">
        <v>205</v>
      </c>
    </row>
    <row r="24" spans="1:2" x14ac:dyDescent="0.25">
      <c r="A24" s="38" t="s">
        <v>133</v>
      </c>
      <c r="B24" s="38" t="s">
        <v>205</v>
      </c>
    </row>
    <row r="25" spans="1:2" ht="30" x14ac:dyDescent="0.25">
      <c r="A25" s="38" t="s">
        <v>130</v>
      </c>
      <c r="B25" s="38" t="s">
        <v>131</v>
      </c>
    </row>
    <row r="26" spans="1:2" x14ac:dyDescent="0.25">
      <c r="A26" s="38" t="s">
        <v>134</v>
      </c>
      <c r="B26" s="38" t="s">
        <v>157</v>
      </c>
    </row>
    <row r="27" spans="1:2" x14ac:dyDescent="0.25">
      <c r="A27" s="38" t="s">
        <v>88</v>
      </c>
      <c r="B27" s="38" t="s">
        <v>205</v>
      </c>
    </row>
    <row r="28" spans="1:2" ht="30" x14ac:dyDescent="0.25">
      <c r="A28" s="38" t="s">
        <v>93</v>
      </c>
      <c r="B28" s="38" t="s">
        <v>210</v>
      </c>
    </row>
    <row r="29" spans="1:2" x14ac:dyDescent="0.25">
      <c r="A29" s="38" t="s">
        <v>158</v>
      </c>
      <c r="B29" s="38" t="s">
        <v>155</v>
      </c>
    </row>
    <row r="30" spans="1:2" x14ac:dyDescent="0.25">
      <c r="A30" s="38" t="s">
        <v>110</v>
      </c>
      <c r="B30" s="38" t="s">
        <v>211</v>
      </c>
    </row>
    <row r="31" spans="1:2" ht="30" x14ac:dyDescent="0.25">
      <c r="A31" s="38" t="s">
        <v>94</v>
      </c>
      <c r="B31" s="38" t="s">
        <v>212</v>
      </c>
    </row>
    <row r="32" spans="1:2" x14ac:dyDescent="0.25">
      <c r="A32" s="38" t="s">
        <v>87</v>
      </c>
      <c r="B32" s="38" t="s">
        <v>213</v>
      </c>
    </row>
    <row r="33" spans="1:2" ht="108.75" customHeight="1" x14ac:dyDescent="0.25">
      <c r="A33" s="38" t="s">
        <v>172</v>
      </c>
      <c r="B33" s="38" t="s">
        <v>160</v>
      </c>
    </row>
    <row r="34" spans="1:2" ht="30" x14ac:dyDescent="0.25">
      <c r="A34" s="38" t="s">
        <v>91</v>
      </c>
      <c r="B34" s="38" t="s">
        <v>207</v>
      </c>
    </row>
    <row r="35" spans="1:2" ht="75" x14ac:dyDescent="0.25">
      <c r="A35" s="38" t="s">
        <v>90</v>
      </c>
      <c r="B35" s="38" t="s">
        <v>214</v>
      </c>
    </row>
    <row r="36" spans="1:2" ht="30" x14ac:dyDescent="0.25">
      <c r="A36" s="38" t="s">
        <v>159</v>
      </c>
      <c r="B36" s="38" t="s">
        <v>207</v>
      </c>
    </row>
    <row r="37" spans="1:2" ht="30" x14ac:dyDescent="0.25">
      <c r="A37" s="38" t="s">
        <v>173</v>
      </c>
      <c r="B37" s="38" t="s">
        <v>207</v>
      </c>
    </row>
    <row r="38" spans="1:2" ht="30" x14ac:dyDescent="0.25">
      <c r="A38" s="38" t="s">
        <v>174</v>
      </c>
      <c r="B38" s="38" t="s">
        <v>207</v>
      </c>
    </row>
    <row r="39" spans="1:2" ht="75" x14ac:dyDescent="0.25">
      <c r="A39" s="38" t="s">
        <v>175</v>
      </c>
      <c r="B39" s="38" t="s">
        <v>215</v>
      </c>
    </row>
    <row r="40" spans="1:2" ht="30" x14ac:dyDescent="0.25">
      <c r="A40" s="38" t="s">
        <v>176</v>
      </c>
      <c r="B40" s="38" t="s">
        <v>207</v>
      </c>
    </row>
    <row r="41" spans="1:2" ht="90" x14ac:dyDescent="0.25">
      <c r="A41" s="38" t="s">
        <v>24</v>
      </c>
      <c r="B41" s="38" t="s">
        <v>216</v>
      </c>
    </row>
    <row r="42" spans="1:2" ht="30" x14ac:dyDescent="0.25">
      <c r="A42" s="38" t="s">
        <v>116</v>
      </c>
      <c r="B42" s="38" t="s">
        <v>229</v>
      </c>
    </row>
    <row r="43" spans="1:2" x14ac:dyDescent="0.25">
      <c r="A43" s="38" t="s">
        <v>7</v>
      </c>
      <c r="B43" s="38" t="s">
        <v>11</v>
      </c>
    </row>
  </sheetData>
  <autoFilter ref="A1:B43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D1" sqref="D1"/>
    </sheetView>
  </sheetViews>
  <sheetFormatPr defaultRowHeight="15" x14ac:dyDescent="0.25"/>
  <cols>
    <col min="1" max="1" width="35.28515625" style="8" bestFit="1" customWidth="1"/>
    <col min="2" max="2" width="47.85546875" style="8" bestFit="1" customWidth="1"/>
    <col min="3" max="3" width="21.5703125" style="8" bestFit="1" customWidth="1"/>
    <col min="4" max="4" width="19.140625" style="8" customWidth="1"/>
    <col min="5" max="16384" width="9.140625" style="8"/>
  </cols>
  <sheetData>
    <row r="1" spans="1:5" ht="18.75" x14ac:dyDescent="0.25">
      <c r="A1" s="4" t="s">
        <v>3</v>
      </c>
      <c r="B1" s="5" t="s">
        <v>4</v>
      </c>
      <c r="C1" s="6"/>
      <c r="D1" s="40" t="s">
        <v>220</v>
      </c>
      <c r="E1" s="7"/>
    </row>
    <row r="2" spans="1:5" x14ac:dyDescent="0.25">
      <c r="A2" s="6"/>
      <c r="B2" s="6"/>
      <c r="C2" s="6"/>
      <c r="D2" s="6"/>
      <c r="E2" s="7"/>
    </row>
    <row r="3" spans="1:5" x14ac:dyDescent="0.25">
      <c r="A3" s="9" t="s">
        <v>25</v>
      </c>
      <c r="B3" s="9" t="s">
        <v>1</v>
      </c>
      <c r="C3" s="9" t="s">
        <v>2</v>
      </c>
      <c r="D3" s="9" t="s">
        <v>5</v>
      </c>
    </row>
    <row r="4" spans="1:5" x14ac:dyDescent="0.25">
      <c r="A4" s="10" t="s">
        <v>6</v>
      </c>
      <c r="B4" s="10" t="s">
        <v>165</v>
      </c>
      <c r="C4" s="10" t="s">
        <v>10</v>
      </c>
      <c r="D4" s="11" t="s">
        <v>35</v>
      </c>
      <c r="E4" s="12"/>
    </row>
    <row r="5" spans="1:5" ht="60" x14ac:dyDescent="0.25">
      <c r="A5" s="10" t="s">
        <v>7</v>
      </c>
      <c r="B5" s="10" t="s">
        <v>164</v>
      </c>
      <c r="C5" s="10" t="s">
        <v>11</v>
      </c>
      <c r="D5" s="11" t="s">
        <v>34</v>
      </c>
    </row>
    <row r="6" spans="1:5" ht="30" x14ac:dyDescent="0.25">
      <c r="A6" s="10" t="s">
        <v>8</v>
      </c>
      <c r="B6" s="10" t="s">
        <v>162</v>
      </c>
      <c r="C6" s="10" t="s">
        <v>12</v>
      </c>
      <c r="D6" s="11" t="s">
        <v>35</v>
      </c>
    </row>
    <row r="7" spans="1:5" ht="45" x14ac:dyDescent="0.25">
      <c r="A7" s="10" t="s">
        <v>9</v>
      </c>
      <c r="B7" s="10" t="s">
        <v>163</v>
      </c>
      <c r="C7" s="10" t="s">
        <v>13</v>
      </c>
      <c r="D7" s="11" t="s">
        <v>35</v>
      </c>
    </row>
    <row r="8" spans="1:5" x14ac:dyDescent="0.25">
      <c r="A8" s="13"/>
      <c r="B8" s="13"/>
      <c r="C8" s="13"/>
      <c r="D8" s="13"/>
    </row>
    <row r="9" spans="1:5" x14ac:dyDescent="0.25">
      <c r="A9" s="13"/>
      <c r="B9" s="13"/>
      <c r="C9" s="13"/>
      <c r="D9" s="13"/>
    </row>
    <row r="10" spans="1:5" ht="35.25" customHeight="1" x14ac:dyDescent="0.25">
      <c r="A10" s="44" t="s">
        <v>149</v>
      </c>
      <c r="B10" s="44"/>
      <c r="C10" s="44"/>
      <c r="D10" s="44"/>
    </row>
    <row r="11" spans="1:5" x14ac:dyDescent="0.25">
      <c r="A11" s="44" t="s">
        <v>151</v>
      </c>
      <c r="B11" s="44"/>
      <c r="C11" s="44"/>
      <c r="D11" s="13"/>
    </row>
    <row r="12" spans="1:5" x14ac:dyDescent="0.25">
      <c r="A12" s="44" t="s">
        <v>152</v>
      </c>
      <c r="B12" s="44"/>
      <c r="C12" s="44"/>
      <c r="D12" s="13"/>
    </row>
    <row r="13" spans="1:5" x14ac:dyDescent="0.25">
      <c r="A13" s="44" t="s">
        <v>150</v>
      </c>
      <c r="B13" s="44"/>
      <c r="C13" s="44"/>
      <c r="D13" s="13"/>
    </row>
    <row r="14" spans="1:5" x14ac:dyDescent="0.25">
      <c r="A14" s="13"/>
      <c r="B14" s="13"/>
      <c r="C14" s="13"/>
      <c r="D14" s="13"/>
    </row>
    <row r="15" spans="1:5" x14ac:dyDescent="0.25">
      <c r="A15" s="45" t="s">
        <v>156</v>
      </c>
      <c r="B15" s="45"/>
      <c r="C15" s="45"/>
      <c r="D15" s="45"/>
    </row>
    <row r="16" spans="1:5" x14ac:dyDescent="0.25">
      <c r="A16" s="14"/>
      <c r="B16" s="14"/>
      <c r="C16" s="14"/>
      <c r="D16" s="14"/>
    </row>
  </sheetData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34.5703125" style="6" customWidth="1"/>
    <col min="4" max="4" width="18" style="16" customWidth="1"/>
    <col min="5" max="6" width="9.140625" style="6" hidden="1" customWidth="1"/>
    <col min="7" max="7" width="44.28515625" style="6" hidden="1" customWidth="1"/>
    <col min="8" max="18" width="9.140625" style="6" hidden="1" customWidth="1"/>
    <col min="19" max="19" width="34" style="6" hidden="1" customWidth="1"/>
    <col min="20" max="20" width="66" style="6" hidden="1" customWidth="1"/>
    <col min="21" max="21" width="29.28515625" style="6" hidden="1" customWidth="1"/>
    <col min="22" max="22" width="7.85546875" style="6" hidden="1" customWidth="1"/>
    <col min="23" max="23" width="34" style="6" hidden="1" customWidth="1"/>
    <col min="24" max="24" width="66" style="6" hidden="1" customWidth="1"/>
    <col min="25" max="25" width="29.28515625" style="6" hidden="1" customWidth="1"/>
    <col min="26" max="26" width="7.85546875" style="6" hidden="1" customWidth="1"/>
    <col min="27" max="27" width="34" style="6" hidden="1" customWidth="1"/>
    <col min="28" max="28" width="66" style="6" hidden="1" customWidth="1"/>
    <col min="29" max="29" width="29.28515625" style="6" hidden="1" customWidth="1"/>
    <col min="30" max="30" width="7.85546875" style="6" hidden="1" customWidth="1"/>
    <col min="31" max="31" width="34" style="6" hidden="1" customWidth="1"/>
    <col min="32" max="32" width="66" style="6" hidden="1" customWidth="1"/>
    <col min="33" max="33" width="29.28515625" style="6" hidden="1" customWidth="1"/>
    <col min="34" max="34" width="7.85546875" style="6" hidden="1" customWidth="1"/>
    <col min="35" max="35" width="34" style="6" hidden="1" customWidth="1"/>
    <col min="36" max="36" width="66" style="6" hidden="1" customWidth="1"/>
    <col min="37" max="37" width="29.28515625" style="6" hidden="1" customWidth="1"/>
    <col min="38" max="38" width="7.85546875" style="6" hidden="1" customWidth="1"/>
    <col min="39" max="39" width="34" style="6" hidden="1" customWidth="1"/>
    <col min="40" max="40" width="66" style="6" hidden="1" customWidth="1"/>
    <col min="41" max="41" width="29.28515625" style="6" hidden="1" customWidth="1"/>
    <col min="42" max="42" width="7.85546875" style="6" hidden="1" customWidth="1"/>
    <col min="43" max="16384" width="9.140625" style="6" hidden="1"/>
  </cols>
  <sheetData>
    <row r="1" spans="1:43" ht="18.75" x14ac:dyDescent="0.25">
      <c r="A1" s="4" t="s">
        <v>3</v>
      </c>
      <c r="B1" s="46" t="s">
        <v>14</v>
      </c>
      <c r="C1" s="46"/>
      <c r="D1" s="46"/>
      <c r="O1" s="6" t="s">
        <v>27</v>
      </c>
      <c r="P1" s="6">
        <v>1</v>
      </c>
      <c r="Q1" s="6">
        <f>VLOOKUP(B2,O1:P6,2,0)</f>
        <v>1</v>
      </c>
      <c r="R1" s="6">
        <f>Q1*4-2</f>
        <v>2</v>
      </c>
    </row>
    <row r="2" spans="1:43" x14ac:dyDescent="0.25">
      <c r="A2" s="4" t="s">
        <v>33</v>
      </c>
      <c r="B2" s="15" t="s">
        <v>27</v>
      </c>
      <c r="O2" s="6" t="s">
        <v>28</v>
      </c>
      <c r="P2" s="6">
        <v>2</v>
      </c>
    </row>
    <row r="3" spans="1:43" ht="16.5" customHeight="1" x14ac:dyDescent="0.25">
      <c r="B3" s="39" t="str">
        <f>IF(B2="","↑↑↑ Необходимо выбрать тип операции ↑↑↑","")</f>
        <v/>
      </c>
      <c r="O3" s="6" t="s">
        <v>29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30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70" x14ac:dyDescent="0.25">
      <c r="A5" s="10" t="s">
        <v>15</v>
      </c>
      <c r="B5" s="10" t="s">
        <v>16</v>
      </c>
      <c r="C5" s="27" t="s">
        <v>219</v>
      </c>
      <c r="D5" s="11" t="s">
        <v>34</v>
      </c>
      <c r="O5" s="6" t="s">
        <v>31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IFERROR(VLOOKUP($R6,$R$6:$AP$38,$R$1,0),"")</f>
        <v>Единый краткий код Управляющего</v>
      </c>
      <c r="B6" s="10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7" t="str">
        <f>IFERROR(VLOOKUP($R6,$R$6:$AP$38,$R$1+2,0),"")</f>
        <v>До 12 символов без пробелов - заглавные латинские буквы, цифры, символ подчёркивания</v>
      </c>
      <c r="D6" s="11" t="str">
        <f>IFERROR(VLOOKUP($R6,$R$6:$AP$38,$R$1+3,0),"")</f>
        <v>О</v>
      </c>
      <c r="O6" s="6" t="s">
        <v>32</v>
      </c>
      <c r="P6" s="6">
        <v>6</v>
      </c>
      <c r="R6" s="6">
        <v>1</v>
      </c>
      <c r="S6" s="19" t="s">
        <v>181</v>
      </c>
      <c r="T6" s="19" t="s">
        <v>121</v>
      </c>
      <c r="U6" s="19" t="s">
        <v>36</v>
      </c>
      <c r="V6" s="19" t="s">
        <v>34</v>
      </c>
      <c r="W6" s="19" t="s">
        <v>182</v>
      </c>
      <c r="X6" s="19" t="s">
        <v>40</v>
      </c>
      <c r="Y6" s="19" t="s">
        <v>205</v>
      </c>
      <c r="Z6" s="19" t="s">
        <v>34</v>
      </c>
      <c r="AA6" s="19" t="s">
        <v>181</v>
      </c>
      <c r="AB6" s="19" t="s">
        <v>122</v>
      </c>
      <c r="AC6" s="19" t="s">
        <v>36</v>
      </c>
      <c r="AD6" s="19" t="s">
        <v>34</v>
      </c>
      <c r="AE6" s="19" t="s">
        <v>181</v>
      </c>
      <c r="AF6" s="19" t="s">
        <v>45</v>
      </c>
      <c r="AG6" s="19" t="s">
        <v>36</v>
      </c>
      <c r="AH6" s="19" t="s">
        <v>34</v>
      </c>
      <c r="AI6" s="19" t="s">
        <v>181</v>
      </c>
      <c r="AJ6" s="19" t="s">
        <v>45</v>
      </c>
      <c r="AK6" s="19" t="s">
        <v>36</v>
      </c>
      <c r="AL6" s="19" t="s">
        <v>34</v>
      </c>
      <c r="AM6" s="19" t="s">
        <v>182</v>
      </c>
      <c r="AN6" s="19" t="s">
        <v>40</v>
      </c>
      <c r="AO6" s="19" t="s">
        <v>205</v>
      </c>
      <c r="AP6" s="19" t="s">
        <v>34</v>
      </c>
      <c r="AQ6" s="18"/>
    </row>
    <row r="7" spans="1:43" ht="60" x14ac:dyDescent="0.25">
      <c r="A7" s="10" t="str">
        <f t="shared" ref="A7:A25" si="0">IFERROR(VLOOKUP($R7,$R$6:$AP$38,$R$1,0),"")</f>
        <v>Краткий код Управляющего на фондовом рынке ЗАО "Фондовая биржа ММВБ" (в секторе рынка Основной рынок)</v>
      </c>
      <c r="B7" s="10" t="str">
        <f t="shared" ref="B7:B25" si="1">IFERROR(VLOOKUP($R7,$R$6:$AP$38,$R$1+1,0),"")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7" s="10" t="str">
        <f t="shared" ref="C7:C25" si="2">IFERROR(VLOOKUP($R7,$R$6:$AP$38,$R$1+2,0),"")</f>
        <v>До 12 символов без пробелов - заглавные латинские буквы, цифры, символ подчёркивания</v>
      </c>
      <c r="D7" s="11" t="str">
        <f t="shared" ref="D7:D25" si="3">IFERROR(VLOOKUP($R7,$R$6:$AP$38,$R$1+3,0),"")</f>
        <v>Н</v>
      </c>
      <c r="R7" s="6">
        <v>2</v>
      </c>
      <c r="S7" s="19" t="s">
        <v>17</v>
      </c>
      <c r="T7" s="19" t="s">
        <v>60</v>
      </c>
      <c r="U7" s="19" t="s">
        <v>36</v>
      </c>
      <c r="V7" s="19" t="s">
        <v>35</v>
      </c>
      <c r="W7" s="19" t="s">
        <v>181</v>
      </c>
      <c r="X7" s="19" t="s">
        <v>183</v>
      </c>
      <c r="Y7" s="19" t="s">
        <v>36</v>
      </c>
      <c r="Z7" s="19" t="s">
        <v>34</v>
      </c>
      <c r="AA7" s="19" t="s">
        <v>17</v>
      </c>
      <c r="AB7" s="19" t="s">
        <v>46</v>
      </c>
      <c r="AC7" s="19" t="s">
        <v>36</v>
      </c>
      <c r="AD7" s="19" t="s">
        <v>37</v>
      </c>
      <c r="AE7" s="19" t="s">
        <v>17</v>
      </c>
      <c r="AF7" s="19" t="s">
        <v>46</v>
      </c>
      <c r="AG7" s="19" t="s">
        <v>36</v>
      </c>
      <c r="AH7" s="19" t="s">
        <v>37</v>
      </c>
      <c r="AI7" s="19" t="s">
        <v>17</v>
      </c>
      <c r="AJ7" s="19" t="s">
        <v>46</v>
      </c>
      <c r="AK7" s="19" t="s">
        <v>36</v>
      </c>
      <c r="AL7" s="19" t="s">
        <v>37</v>
      </c>
      <c r="AM7" s="19" t="s">
        <v>181</v>
      </c>
      <c r="AN7" s="19" t="s">
        <v>183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>Краткий код Управляющего на валютном рынке и рынке драгоценных металлов ПАО Московская Биржа</v>
      </c>
      <c r="B8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8" s="10" t="str">
        <f t="shared" si="2"/>
        <v>До 12 символов без пробелов - заглавные латинские буквы, цифры, символ подчёркивания</v>
      </c>
      <c r="D8" s="11" t="str">
        <f t="shared" si="3"/>
        <v>Н</v>
      </c>
      <c r="R8" s="6">
        <v>3</v>
      </c>
      <c r="S8" s="19" t="s">
        <v>18</v>
      </c>
      <c r="T8" s="19" t="s">
        <v>60</v>
      </c>
      <c r="U8" s="19" t="s">
        <v>36</v>
      </c>
      <c r="V8" s="19" t="s">
        <v>35</v>
      </c>
      <c r="W8" s="19" t="s">
        <v>17</v>
      </c>
      <c r="X8" s="19" t="s">
        <v>184</v>
      </c>
      <c r="Y8" s="19" t="s">
        <v>36</v>
      </c>
      <c r="Z8" s="19" t="s">
        <v>37</v>
      </c>
      <c r="AA8" s="19" t="s">
        <v>18</v>
      </c>
      <c r="AB8" s="19" t="s">
        <v>46</v>
      </c>
      <c r="AC8" s="19" t="s">
        <v>36</v>
      </c>
      <c r="AD8" s="19" t="s">
        <v>37</v>
      </c>
      <c r="AE8" s="19" t="s">
        <v>18</v>
      </c>
      <c r="AF8" s="19" t="s">
        <v>46</v>
      </c>
      <c r="AG8" s="19" t="s">
        <v>36</v>
      </c>
      <c r="AH8" s="19" t="s">
        <v>37</v>
      </c>
      <c r="AI8" s="19" t="s">
        <v>18</v>
      </c>
      <c r="AJ8" s="19" t="s">
        <v>46</v>
      </c>
      <c r="AK8" s="19" t="s">
        <v>36</v>
      </c>
      <c r="AL8" s="19" t="s">
        <v>37</v>
      </c>
      <c r="AM8" s="19" t="s">
        <v>17</v>
      </c>
      <c r="AN8" s="19" t="s">
        <v>184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>Краткий код Управляющего на Срочном рынке ПАО Московская Биржа</v>
      </c>
      <c r="B9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9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9" s="11" t="str">
        <f t="shared" si="3"/>
        <v>Н</v>
      </c>
      <c r="R9" s="6">
        <v>4</v>
      </c>
      <c r="S9" s="19" t="s">
        <v>19</v>
      </c>
      <c r="T9" s="19" t="s">
        <v>60</v>
      </c>
      <c r="U9" s="19" t="s">
        <v>38</v>
      </c>
      <c r="V9" s="19" t="s">
        <v>35</v>
      </c>
      <c r="W9" s="19" t="s">
        <v>18</v>
      </c>
      <c r="X9" s="19" t="s">
        <v>184</v>
      </c>
      <c r="Y9" s="19" t="s">
        <v>36</v>
      </c>
      <c r="Z9" s="19" t="s">
        <v>37</v>
      </c>
      <c r="AA9" s="19" t="s">
        <v>19</v>
      </c>
      <c r="AB9" s="19" t="s">
        <v>46</v>
      </c>
      <c r="AC9" s="19" t="s">
        <v>38</v>
      </c>
      <c r="AD9" s="19" t="s">
        <v>37</v>
      </c>
      <c r="AE9" s="19" t="s">
        <v>19</v>
      </c>
      <c r="AF9" s="19" t="s">
        <v>46</v>
      </c>
      <c r="AG9" s="19" t="s">
        <v>38</v>
      </c>
      <c r="AH9" s="19" t="s">
        <v>37</v>
      </c>
      <c r="AI9" s="19" t="s">
        <v>19</v>
      </c>
      <c r="AJ9" s="19" t="s">
        <v>46</v>
      </c>
      <c r="AK9" s="19" t="s">
        <v>38</v>
      </c>
      <c r="AL9" s="19" t="s">
        <v>37</v>
      </c>
      <c r="AM9" s="19" t="s">
        <v>18</v>
      </c>
      <c r="AN9" s="19" t="s">
        <v>184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>Наименование кода</v>
      </c>
      <c r="B10" s="10" t="str">
        <f t="shared" si="1"/>
        <v>Данное поле относится к срочному рынку и отображается только в случае, если указан краткий код Управляющего на Срочном рынке ПАО Московская Биржа. Не является обязательным к заполнению.</v>
      </c>
      <c r="C10" s="27" t="str">
        <f t="shared" si="2"/>
        <v>Последовательность из цифр и латинских букв</v>
      </c>
      <c r="D10" s="11" t="str">
        <f t="shared" si="3"/>
        <v>Н</v>
      </c>
      <c r="R10" s="6">
        <v>5</v>
      </c>
      <c r="S10" s="19" t="s">
        <v>20</v>
      </c>
      <c r="T10" s="19" t="s">
        <v>43</v>
      </c>
      <c r="U10" s="19" t="s">
        <v>39</v>
      </c>
      <c r="V10" s="19" t="s">
        <v>35</v>
      </c>
      <c r="W10" s="19" t="s">
        <v>19</v>
      </c>
      <c r="X10" s="19" t="s">
        <v>184</v>
      </c>
      <c r="Y10" s="19" t="s">
        <v>38</v>
      </c>
      <c r="Z10" s="19" t="s">
        <v>37</v>
      </c>
      <c r="AA10" s="19" t="s">
        <v>20</v>
      </c>
      <c r="AB10" s="19" t="s">
        <v>43</v>
      </c>
      <c r="AC10" s="19" t="s">
        <v>39</v>
      </c>
      <c r="AD10" s="19" t="s">
        <v>35</v>
      </c>
      <c r="AE10" s="19" t="s">
        <v>21</v>
      </c>
      <c r="AF10" s="19" t="s">
        <v>46</v>
      </c>
      <c r="AG10" s="19" t="s">
        <v>36</v>
      </c>
      <c r="AH10" s="19" t="s">
        <v>37</v>
      </c>
      <c r="AI10" s="19" t="s">
        <v>20</v>
      </c>
      <c r="AJ10" s="19" t="s">
        <v>43</v>
      </c>
      <c r="AK10" s="19" t="s">
        <v>39</v>
      </c>
      <c r="AL10" s="19" t="s">
        <v>35</v>
      </c>
      <c r="AM10" s="19" t="s">
        <v>19</v>
      </c>
      <c r="AN10" s="19" t="s">
        <v>184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>Краткий код Управляющего на рынке СПФИ ПАО Московская Биржа</v>
      </c>
      <c r="B11" s="10" t="str">
        <f>IFERROR(VLOOKUP($R11,$R$6:$AP$38,$R$1+1,0),"")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1" s="10" t="str">
        <f t="shared" si="2"/>
        <v>До 12 символов без пробелов - заглавные латинские буквы, цифры, символ подчёркивания</v>
      </c>
      <c r="D11" s="11" t="str">
        <f t="shared" si="3"/>
        <v>Н</v>
      </c>
      <c r="R11" s="6">
        <v>6</v>
      </c>
      <c r="S11" s="19" t="s">
        <v>21</v>
      </c>
      <c r="T11" s="19" t="s">
        <v>60</v>
      </c>
      <c r="U11" s="19" t="s">
        <v>36</v>
      </c>
      <c r="V11" s="19" t="s">
        <v>35</v>
      </c>
      <c r="W11" s="19" t="s">
        <v>20</v>
      </c>
      <c r="X11" s="19" t="s">
        <v>43</v>
      </c>
      <c r="Y11" s="19" t="s">
        <v>39</v>
      </c>
      <c r="Z11" s="19" t="s">
        <v>35</v>
      </c>
      <c r="AA11" s="19" t="s">
        <v>21</v>
      </c>
      <c r="AB11" s="19" t="s">
        <v>46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21</v>
      </c>
      <c r="AJ11" s="19" t="s">
        <v>46</v>
      </c>
      <c r="AK11" s="19" t="s">
        <v>36</v>
      </c>
      <c r="AL11" s="19" t="s">
        <v>37</v>
      </c>
      <c r="AM11" s="19" t="s">
        <v>21</v>
      </c>
      <c r="AN11" s="19" t="s">
        <v>184</v>
      </c>
      <c r="AO11" s="19" t="s">
        <v>36</v>
      </c>
      <c r="AP11" s="19" t="s">
        <v>37</v>
      </c>
      <c r="AQ11" s="18"/>
    </row>
    <row r="12" spans="1:43" ht="75" x14ac:dyDescent="0.25">
      <c r="A12" s="10" t="str">
        <f>IFERROR(VLOOKUP($R12,$R$6:$AP$38,$R$1,0),"")</f>
        <v>Клиент является квалифицированным инвестором?</v>
      </c>
      <c r="B12" s="10" t="str">
        <f>IFERROR(VLOOKUP($R12,$R$6:$AP$38,$R$1+1,0),"")</f>
        <v>Необходимо выбрать из списка нужное значение</v>
      </c>
      <c r="C12" s="10" t="str">
        <f>IFERROR(VLOOKUP($R12,$R$6:$AP$38,$R$1+2,0),"")</f>
        <v>Выбор из списка: "да"; "нет"</v>
      </c>
      <c r="D12" s="11" t="str">
        <f t="shared" si="3"/>
        <v>О</v>
      </c>
      <c r="R12" s="6">
        <v>7</v>
      </c>
      <c r="S12" s="19" t="s">
        <v>22</v>
      </c>
      <c r="T12" s="19" t="s">
        <v>40</v>
      </c>
      <c r="U12" s="19" t="s">
        <v>205</v>
      </c>
      <c r="V12" s="19" t="s">
        <v>34</v>
      </c>
      <c r="W12" s="19" t="s">
        <v>21</v>
      </c>
      <c r="X12" s="19" t="s">
        <v>184</v>
      </c>
      <c r="Y12" s="19" t="s">
        <v>36</v>
      </c>
      <c r="Z12" s="19" t="s">
        <v>37</v>
      </c>
      <c r="AA12" s="19" t="s">
        <v>26</v>
      </c>
      <c r="AB12" s="19" t="s">
        <v>26</v>
      </c>
      <c r="AC12" s="19" t="s">
        <v>26</v>
      </c>
      <c r="AD12" s="19" t="s">
        <v>26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26</v>
      </c>
      <c r="AJ12" s="19" t="s">
        <v>26</v>
      </c>
      <c r="AK12" s="19" t="s">
        <v>26</v>
      </c>
      <c r="AL12" s="19" t="s">
        <v>26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ht="30" x14ac:dyDescent="0.25">
      <c r="A13" s="10" t="str">
        <f t="shared" si="0"/>
        <v>ИНН</v>
      </c>
      <c r="B13" s="10" t="str">
        <f t="shared" si="1"/>
        <v>Идентификационный номер налогоплательщика - Управляющего</v>
      </c>
      <c r="C13" s="10" t="str">
        <f t="shared" si="2"/>
        <v xml:space="preserve">10 цифровых символов </v>
      </c>
      <c r="D13" s="11" t="str">
        <f t="shared" si="3"/>
        <v>О</v>
      </c>
      <c r="R13" s="6">
        <v>8</v>
      </c>
      <c r="S13" s="19" t="s">
        <v>23</v>
      </c>
      <c r="T13" s="19" t="s">
        <v>42</v>
      </c>
      <c r="U13" s="19" t="s">
        <v>41</v>
      </c>
      <c r="V13" s="19" t="s">
        <v>34</v>
      </c>
      <c r="W13" s="19" t="s">
        <v>22</v>
      </c>
      <c r="X13" s="19" t="s">
        <v>40</v>
      </c>
      <c r="Y13" s="19" t="s">
        <v>205</v>
      </c>
      <c r="Z13" s="19" t="s">
        <v>34</v>
      </c>
      <c r="AA13" s="19" t="s">
        <v>26</v>
      </c>
      <c r="AB13" s="19" t="s">
        <v>26</v>
      </c>
      <c r="AC13" s="19" t="s">
        <v>26</v>
      </c>
      <c r="AD13" s="19" t="s">
        <v>26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105" x14ac:dyDescent="0.25">
      <c r="A14" s="10" t="str">
        <f t="shared" si="0"/>
        <v>Укажите лицензионную деятельность</v>
      </c>
      <c r="B14" s="10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4" s="10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4" s="11" t="str">
        <f t="shared" si="3"/>
        <v>О</v>
      </c>
      <c r="R14" s="6">
        <v>9</v>
      </c>
      <c r="S14" s="19" t="s">
        <v>24</v>
      </c>
      <c r="T14" s="19" t="s">
        <v>226</v>
      </c>
      <c r="U14" s="19" t="s">
        <v>221</v>
      </c>
      <c r="V14" s="19" t="s">
        <v>34</v>
      </c>
      <c r="W14" s="19" t="s">
        <v>23</v>
      </c>
      <c r="X14" s="19" t="s">
        <v>42</v>
      </c>
      <c r="Y14" s="19" t="s">
        <v>41</v>
      </c>
      <c r="Z14" s="19" t="s">
        <v>34</v>
      </c>
      <c r="AA14" s="19" t="s">
        <v>26</v>
      </c>
      <c r="AB14" s="19" t="s">
        <v>26</v>
      </c>
      <c r="AC14" s="19" t="s">
        <v>26</v>
      </c>
      <c r="AD14" s="19" t="s">
        <v>26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05" x14ac:dyDescent="0.25">
      <c r="A15" s="10" t="str">
        <f t="shared" si="0"/>
        <v>Укажите краткий код группы ДУ на фондовом рынке ЗАО "Фондовая биржа ММВБ" (в секторе рынка Основной рынок)</v>
      </c>
      <c r="B15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5" s="10" t="str">
        <f t="shared" si="2"/>
        <v>До 12 символов без пробелов - заглавные латинские буквы, цифры, символ подчёркивания</v>
      </c>
      <c r="D15" s="11" t="str">
        <f t="shared" si="3"/>
        <v>У</v>
      </c>
      <c r="R15" s="6">
        <v>10</v>
      </c>
      <c r="S15" s="3" t="s">
        <v>176</v>
      </c>
      <c r="T15" s="19" t="s">
        <v>178</v>
      </c>
      <c r="U15" s="19" t="s">
        <v>36</v>
      </c>
      <c r="V15" s="19" t="s">
        <v>37</v>
      </c>
      <c r="W15" s="19" t="s">
        <v>24</v>
      </c>
      <c r="X15" s="19" t="s">
        <v>227</v>
      </c>
      <c r="Y15" s="43" t="s">
        <v>221</v>
      </c>
      <c r="Z15" s="19" t="s">
        <v>34</v>
      </c>
      <c r="AA15" s="19" t="s">
        <v>26</v>
      </c>
      <c r="AB15" s="19" t="s">
        <v>26</v>
      </c>
      <c r="AC15" s="19" t="s">
        <v>26</v>
      </c>
      <c r="AD15" s="19" t="s">
        <v>26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05" x14ac:dyDescent="0.25">
      <c r="A16" s="10" t="str">
        <f>IFERROR(VLOOKUP($R16,$R$6:$AP$38,$R$1,0),"")</f>
        <v>Укажите краткий код группы ДУ на валютном рынке и рынке драгоценных металлов ПАО Московская Биржа</v>
      </c>
      <c r="B16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6" s="10" t="str">
        <f t="shared" si="2"/>
        <v>До 12 символов без пробелов - заглавные латинские буквы, цифры, символ подчёркивания</v>
      </c>
      <c r="D16" s="11" t="str">
        <f t="shared" si="3"/>
        <v>У</v>
      </c>
      <c r="R16" s="6">
        <v>11</v>
      </c>
      <c r="S16" s="3" t="s">
        <v>173</v>
      </c>
      <c r="T16" s="19" t="s">
        <v>178</v>
      </c>
      <c r="U16" s="19" t="s">
        <v>36</v>
      </c>
      <c r="V16" s="19" t="s">
        <v>37</v>
      </c>
      <c r="W16" s="3" t="s">
        <v>176</v>
      </c>
      <c r="X16" s="19" t="s">
        <v>178</v>
      </c>
      <c r="Y16" s="19" t="s">
        <v>36</v>
      </c>
      <c r="Z16" s="19" t="s">
        <v>37</v>
      </c>
      <c r="AA16" s="19" t="s">
        <v>26</v>
      </c>
      <c r="AB16" s="19" t="s">
        <v>26</v>
      </c>
      <c r="AC16" s="19" t="s">
        <v>26</v>
      </c>
      <c r="AD16" s="19" t="s">
        <v>26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05" x14ac:dyDescent="0.25">
      <c r="A17" s="10" t="str">
        <f t="shared" si="0"/>
        <v>Укажите краткий код группы ДУ на Срочном рынке ПАО Московская Биржа</v>
      </c>
      <c r="B17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7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7" s="11" t="str">
        <f t="shared" si="3"/>
        <v>У</v>
      </c>
      <c r="R17" s="6">
        <v>12</v>
      </c>
      <c r="S17" s="3" t="s">
        <v>175</v>
      </c>
      <c r="T17" s="19" t="s">
        <v>178</v>
      </c>
      <c r="U17" s="19" t="s">
        <v>38</v>
      </c>
      <c r="V17" s="6" t="s">
        <v>37</v>
      </c>
      <c r="W17" s="3" t="s">
        <v>173</v>
      </c>
      <c r="X17" s="19" t="s">
        <v>178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05" x14ac:dyDescent="0.25">
      <c r="A18" s="10" t="str">
        <f t="shared" si="0"/>
        <v>Укажите краткий код группы ДУ на рынке СПФИ ПАО Московская Биржа</v>
      </c>
      <c r="B18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18" s="10" t="str">
        <f t="shared" si="2"/>
        <v>До 12 символов без пробелов - заглавные латинские буквы, цифры, символ подчёркивания</v>
      </c>
      <c r="D18" s="11" t="str">
        <f t="shared" si="3"/>
        <v>У</v>
      </c>
      <c r="R18" s="6">
        <v>13</v>
      </c>
      <c r="S18" s="3" t="s">
        <v>174</v>
      </c>
      <c r="T18" s="19" t="s">
        <v>178</v>
      </c>
      <c r="U18" s="19" t="s">
        <v>36</v>
      </c>
      <c r="V18" s="6" t="s">
        <v>37</v>
      </c>
      <c r="W18" s="3" t="s">
        <v>175</v>
      </c>
      <c r="X18" s="19" t="s">
        <v>178</v>
      </c>
      <c r="Y18" s="19" t="s">
        <v>38</v>
      </c>
      <c r="Z18" s="6" t="s">
        <v>37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05" x14ac:dyDescent="0.25">
      <c r="A19" s="10" t="str">
        <f>IFERROR(VLOOKUP($R19,$R$6:$AP$38,$R$1,0),"")</f>
        <v>-</v>
      </c>
      <c r="B19" s="10" t="str">
        <f t="shared" si="1"/>
        <v>-</v>
      </c>
      <c r="C19" s="10" t="str">
        <f t="shared" si="2"/>
        <v>-</v>
      </c>
      <c r="D19" s="11" t="str">
        <f t="shared" si="3"/>
        <v>-</v>
      </c>
      <c r="R19" s="6">
        <v>14</v>
      </c>
      <c r="S19" s="6" t="s">
        <v>26</v>
      </c>
      <c r="T19" s="6" t="s">
        <v>26</v>
      </c>
      <c r="U19" s="6" t="s">
        <v>26</v>
      </c>
      <c r="V19" s="6" t="s">
        <v>26</v>
      </c>
      <c r="W19" s="3" t="s">
        <v>174</v>
      </c>
      <c r="X19" s="19" t="s">
        <v>178</v>
      </c>
      <c r="Y19" s="19" t="s">
        <v>36</v>
      </c>
      <c r="Z19" s="6" t="s">
        <v>37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x14ac:dyDescent="0.25">
      <c r="A20" s="20" t="str">
        <f t="shared" si="0"/>
        <v/>
      </c>
      <c r="B20" s="20" t="str">
        <f t="shared" si="1"/>
        <v/>
      </c>
      <c r="C20" s="20" t="str">
        <f t="shared" si="2"/>
        <v/>
      </c>
      <c r="D20" s="21" t="str">
        <f t="shared" si="3"/>
        <v/>
      </c>
    </row>
    <row r="21" spans="1:42" x14ac:dyDescent="0.25">
      <c r="A21" s="20" t="str">
        <f t="shared" si="0"/>
        <v/>
      </c>
      <c r="B21" s="20" t="str">
        <f t="shared" si="1"/>
        <v/>
      </c>
      <c r="C21" s="20" t="str">
        <f t="shared" si="2"/>
        <v/>
      </c>
      <c r="D21" s="21" t="str">
        <f t="shared" si="3"/>
        <v/>
      </c>
    </row>
    <row r="22" spans="1:42" x14ac:dyDescent="0.25">
      <c r="A22" s="20" t="str">
        <f t="shared" si="0"/>
        <v/>
      </c>
      <c r="B22" s="20" t="str">
        <f t="shared" si="1"/>
        <v/>
      </c>
      <c r="C22" s="20" t="str">
        <f t="shared" si="2"/>
        <v/>
      </c>
      <c r="D22" s="21" t="str">
        <f t="shared" si="3"/>
        <v/>
      </c>
    </row>
    <row r="23" spans="1:42" x14ac:dyDescent="0.25">
      <c r="A23" s="20" t="str">
        <f t="shared" si="0"/>
        <v/>
      </c>
      <c r="B23" s="20" t="str">
        <f t="shared" si="1"/>
        <v/>
      </c>
      <c r="C23" s="20" t="str">
        <f t="shared" si="2"/>
        <v/>
      </c>
      <c r="D23" s="21" t="str">
        <f t="shared" si="3"/>
        <v/>
      </c>
    </row>
    <row r="24" spans="1:42" x14ac:dyDescent="0.25">
      <c r="A24" s="20" t="str">
        <f t="shared" si="0"/>
        <v/>
      </c>
      <c r="B24" s="20" t="str">
        <f t="shared" si="1"/>
        <v/>
      </c>
      <c r="C24" s="20" t="str">
        <f t="shared" si="2"/>
        <v/>
      </c>
      <c r="D24" s="21" t="str">
        <f t="shared" si="3"/>
        <v/>
      </c>
    </row>
    <row r="25" spans="1:42" x14ac:dyDescent="0.25">
      <c r="A25" s="20" t="str">
        <f t="shared" si="0"/>
        <v/>
      </c>
      <c r="B25" s="20" t="str">
        <f t="shared" si="1"/>
        <v/>
      </c>
      <c r="C25" s="20" t="str">
        <f t="shared" si="2"/>
        <v/>
      </c>
      <c r="D25" s="21" t="str">
        <f t="shared" si="3"/>
        <v/>
      </c>
    </row>
    <row r="26" spans="1:42" x14ac:dyDescent="0.25">
      <c r="A26" s="20"/>
      <c r="B26" s="20"/>
      <c r="C26" s="20"/>
      <c r="D26" s="21"/>
    </row>
    <row r="27" spans="1:42" x14ac:dyDescent="0.25">
      <c r="A27" s="20"/>
      <c r="B27" s="20"/>
      <c r="C27" s="20"/>
      <c r="D27" s="21"/>
    </row>
    <row r="28" spans="1:42" x14ac:dyDescent="0.25">
      <c r="A28" s="20"/>
      <c r="B28" s="20"/>
      <c r="C28" s="20"/>
      <c r="D28" s="21"/>
    </row>
    <row r="29" spans="1:42" x14ac:dyDescent="0.25">
      <c r="A29" s="20"/>
      <c r="B29" s="20"/>
      <c r="C29" s="20"/>
      <c r="D29" s="21"/>
    </row>
    <row r="30" spans="1:42" x14ac:dyDescent="0.25">
      <c r="A30" s="20"/>
      <c r="B30" s="20"/>
      <c r="C30" s="20"/>
      <c r="D30" s="21"/>
    </row>
    <row r="31" spans="1:42" x14ac:dyDescent="0.25">
      <c r="A31" s="22"/>
      <c r="B31" s="22"/>
      <c r="C31" s="22"/>
      <c r="D31" s="23"/>
    </row>
    <row r="32" spans="1:42" x14ac:dyDescent="0.25">
      <c r="A32" s="22"/>
      <c r="B32" s="22"/>
      <c r="C32" s="22"/>
      <c r="D32" s="23"/>
    </row>
    <row r="33" spans="1:4" x14ac:dyDescent="0.25">
      <c r="A33" s="22"/>
      <c r="B33" s="22"/>
      <c r="C33" s="22"/>
      <c r="D33" s="23"/>
    </row>
    <row r="34" spans="1:4" x14ac:dyDescent="0.25">
      <c r="A34" s="22"/>
      <c r="B34" s="22"/>
      <c r="C34" s="22"/>
      <c r="D34" s="23"/>
    </row>
    <row r="35" spans="1:4" x14ac:dyDescent="0.25">
      <c r="A35" s="22"/>
      <c r="B35" s="22"/>
      <c r="C35" s="22"/>
      <c r="D35" s="23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4"/>
      <c r="B39" s="24"/>
      <c r="C39" s="24"/>
      <c r="D39" s="23"/>
    </row>
  </sheetData>
  <sheetProtection sheet="1" objects="1" scenarios="1" formatColumns="0" formatRows="0"/>
  <dataConsolidate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8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22.7109375" style="16" customWidth="1"/>
    <col min="5" max="6" width="9.140625" style="6" hidden="1" customWidth="1"/>
    <col min="7" max="7" width="44.28515625" style="6" hidden="1" customWidth="1"/>
    <col min="8" max="18" width="9.140625" style="6" hidden="1" customWidth="1"/>
    <col min="19" max="19" width="34" style="6" hidden="1" customWidth="1"/>
    <col min="20" max="20" width="66" style="6" hidden="1" customWidth="1"/>
    <col min="21" max="21" width="29.28515625" style="6" hidden="1" customWidth="1"/>
    <col min="22" max="22" width="7.85546875" style="6" hidden="1" customWidth="1"/>
    <col min="23" max="23" width="34" style="6" hidden="1" customWidth="1"/>
    <col min="24" max="24" width="66" style="6" hidden="1" customWidth="1"/>
    <col min="25" max="25" width="29.28515625" style="6" hidden="1" customWidth="1"/>
    <col min="26" max="26" width="7.85546875" style="6" hidden="1" customWidth="1"/>
    <col min="27" max="27" width="34" style="6" hidden="1" customWidth="1"/>
    <col min="28" max="28" width="66" style="6" hidden="1" customWidth="1"/>
    <col min="29" max="29" width="29.28515625" style="6" hidden="1" customWidth="1"/>
    <col min="30" max="30" width="7.85546875" style="6" hidden="1" customWidth="1"/>
    <col min="31" max="31" width="34" style="6" hidden="1" customWidth="1"/>
    <col min="32" max="32" width="66" style="6" hidden="1" customWidth="1"/>
    <col min="33" max="33" width="29.28515625" style="6" hidden="1" customWidth="1"/>
    <col min="34" max="34" width="7.85546875" style="6" hidden="1" customWidth="1"/>
    <col min="35" max="35" width="34" style="6" hidden="1" customWidth="1"/>
    <col min="36" max="36" width="66" style="6" hidden="1" customWidth="1"/>
    <col min="37" max="37" width="29.28515625" style="6" hidden="1" customWidth="1"/>
    <col min="38" max="38" width="7.85546875" style="6" hidden="1" customWidth="1"/>
    <col min="39" max="39" width="34" style="6" hidden="1" customWidth="1"/>
    <col min="40" max="40" width="66" style="6" hidden="1" customWidth="1"/>
    <col min="41" max="41" width="29.28515625" style="6" hidden="1" customWidth="1"/>
    <col min="42" max="42" width="7.85546875" style="6" hidden="1" customWidth="1"/>
    <col min="43" max="16384" width="19" style="6" hidden="1"/>
  </cols>
  <sheetData>
    <row r="1" spans="1:42" s="18" customFormat="1" ht="18.75" x14ac:dyDescent="0.25">
      <c r="A1" s="4" t="s">
        <v>3</v>
      </c>
      <c r="B1" s="46" t="s">
        <v>47</v>
      </c>
      <c r="C1" s="46"/>
      <c r="D1" s="46"/>
      <c r="E1" s="6"/>
      <c r="F1" s="6"/>
      <c r="G1" s="6"/>
      <c r="H1" s="6"/>
      <c r="I1" s="6"/>
      <c r="J1" s="6"/>
      <c r="K1" s="6"/>
      <c r="L1" s="6"/>
      <c r="M1" s="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s="18" customFormat="1" x14ac:dyDescent="0.25">
      <c r="A2" s="26" t="s">
        <v>33</v>
      </c>
      <c r="B2" s="15" t="s">
        <v>48</v>
      </c>
      <c r="C2" s="6"/>
      <c r="D2" s="16"/>
      <c r="E2" s="6"/>
      <c r="F2" s="6"/>
      <c r="G2" s="6"/>
      <c r="H2" s="6"/>
      <c r="I2" s="6"/>
      <c r="J2" s="6"/>
      <c r="K2" s="6"/>
      <c r="L2" s="6"/>
      <c r="M2" s="6"/>
      <c r="O2" s="18" t="s">
        <v>49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/>
      </c>
      <c r="C3" s="6"/>
      <c r="D3" s="16"/>
      <c r="E3" s="6"/>
      <c r="F3" s="6"/>
      <c r="G3" s="6"/>
      <c r="H3" s="6"/>
      <c r="I3" s="6"/>
      <c r="J3" s="6"/>
      <c r="K3" s="6"/>
      <c r="L3" s="6"/>
      <c r="M3" s="6"/>
      <c r="O3" s="18" t="s">
        <v>50</v>
      </c>
      <c r="P3" s="18">
        <v>3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51</v>
      </c>
      <c r="P4" s="18">
        <v>4</v>
      </c>
    </row>
    <row r="5" spans="1:42" s="18" customFormat="1" ht="60" x14ac:dyDescent="0.25">
      <c r="A5" s="27" t="s">
        <v>181</v>
      </c>
      <c r="B5" s="10" t="s">
        <v>217</v>
      </c>
      <c r="C5" s="27" t="s">
        <v>36</v>
      </c>
      <c r="D5" s="28" t="s">
        <v>37</v>
      </c>
      <c r="E5" s="6"/>
      <c r="F5" s="6"/>
      <c r="G5" s="6"/>
      <c r="H5" s="6"/>
      <c r="I5" s="6"/>
      <c r="J5" s="6"/>
      <c r="K5" s="6"/>
      <c r="L5" s="6"/>
      <c r="M5" s="6"/>
      <c r="O5" s="18" t="s">
        <v>52</v>
      </c>
      <c r="P5" s="18">
        <v>5</v>
      </c>
    </row>
    <row r="6" spans="1:42" s="18" customFormat="1" ht="60" x14ac:dyDescent="0.25">
      <c r="A6" s="27" t="s">
        <v>17</v>
      </c>
      <c r="B6" s="27" t="s">
        <v>185</v>
      </c>
      <c r="C6" s="27" t="s">
        <v>36</v>
      </c>
      <c r="D6" s="28" t="s">
        <v>37</v>
      </c>
      <c r="E6" s="6"/>
      <c r="F6" s="6"/>
      <c r="G6" s="6"/>
      <c r="H6" s="6"/>
      <c r="I6" s="6"/>
      <c r="J6" s="6"/>
      <c r="K6" s="6"/>
      <c r="L6" s="6"/>
      <c r="M6" s="6"/>
      <c r="O6" s="18" t="s">
        <v>53</v>
      </c>
      <c r="P6" s="18">
        <v>6</v>
      </c>
    </row>
    <row r="7" spans="1:42" s="18" customFormat="1" ht="60" x14ac:dyDescent="0.25">
      <c r="A7" s="27" t="s">
        <v>18</v>
      </c>
      <c r="B7" s="27" t="s">
        <v>185</v>
      </c>
      <c r="C7" s="27" t="s">
        <v>36</v>
      </c>
      <c r="D7" s="28" t="s">
        <v>37</v>
      </c>
      <c r="E7" s="6"/>
      <c r="F7" s="6"/>
      <c r="G7" s="6"/>
      <c r="H7" s="6"/>
      <c r="I7" s="6"/>
      <c r="J7" s="6"/>
      <c r="K7" s="6"/>
      <c r="L7" s="6"/>
      <c r="M7" s="6"/>
    </row>
    <row r="8" spans="1:42" s="18" customFormat="1" ht="105" x14ac:dyDescent="0.25">
      <c r="A8" s="27" t="s">
        <v>19</v>
      </c>
      <c r="B8" s="27" t="s">
        <v>185</v>
      </c>
      <c r="C8" s="19" t="s">
        <v>38</v>
      </c>
      <c r="D8" s="28" t="s">
        <v>37</v>
      </c>
      <c r="E8" s="6"/>
      <c r="F8" s="6"/>
      <c r="G8" s="6"/>
      <c r="H8" s="6"/>
      <c r="I8" s="6"/>
      <c r="J8" s="6"/>
      <c r="K8" s="6"/>
      <c r="L8" s="6"/>
      <c r="M8" s="6"/>
    </row>
    <row r="9" spans="1:42" s="18" customFormat="1" ht="60" x14ac:dyDescent="0.25">
      <c r="A9" s="27" t="s">
        <v>21</v>
      </c>
      <c r="B9" s="27" t="s">
        <v>185</v>
      </c>
      <c r="C9" s="27" t="s">
        <v>36</v>
      </c>
      <c r="D9" s="28" t="s">
        <v>37</v>
      </c>
      <c r="E9" s="6"/>
      <c r="F9" s="6"/>
      <c r="G9" s="6"/>
      <c r="H9" s="6"/>
      <c r="I9" s="6"/>
      <c r="J9" s="6"/>
      <c r="K9" s="6"/>
      <c r="L9" s="6"/>
      <c r="M9" s="6"/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s="18" customFormat="1" ht="285" x14ac:dyDescent="0.25">
      <c r="A10" s="27" t="s">
        <v>54</v>
      </c>
      <c r="B10" s="27" t="s">
        <v>16</v>
      </c>
      <c r="C10" s="27" t="s">
        <v>218</v>
      </c>
      <c r="D10" s="28" t="s">
        <v>34</v>
      </c>
      <c r="E10" s="6"/>
      <c r="F10" s="6"/>
      <c r="G10" s="6"/>
      <c r="H10" s="6"/>
      <c r="I10" s="6"/>
      <c r="J10" s="6"/>
      <c r="K10" s="6"/>
      <c r="L10" s="6"/>
      <c r="M10" s="6"/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s="18" customFormat="1" ht="60" x14ac:dyDescent="0.25">
      <c r="A11" s="27" t="str">
        <f>IFERROR(VLOOKUP($R11,$R$11:$AP$43,$R$1,0),"")</f>
        <v>Единый краткий код фонда</v>
      </c>
      <c r="B11" s="27" t="str">
        <f>IFERROR(VLOOKUP($R11,$R$11:$AP$43,$R$1+1,0),"")</f>
        <v>Код, присваиваемый фонду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E11" s="6"/>
      <c r="F11" s="6"/>
      <c r="G11" s="6"/>
      <c r="H11" s="6"/>
      <c r="I11" s="6"/>
      <c r="J11" s="6"/>
      <c r="K11" s="6"/>
      <c r="L11" s="6"/>
      <c r="M11" s="6"/>
      <c r="R11" s="18">
        <v>1</v>
      </c>
      <c r="S11" s="19" t="s">
        <v>186</v>
      </c>
      <c r="T11" s="19" t="s">
        <v>55</v>
      </c>
      <c r="U11" s="19" t="s">
        <v>36</v>
      </c>
      <c r="V11" s="19" t="s">
        <v>34</v>
      </c>
      <c r="W11" s="19" t="s">
        <v>187</v>
      </c>
      <c r="X11" s="19" t="s">
        <v>40</v>
      </c>
      <c r="Y11" s="19" t="s">
        <v>205</v>
      </c>
      <c r="Z11" s="19" t="s">
        <v>34</v>
      </c>
      <c r="AA11" s="19" t="s">
        <v>186</v>
      </c>
      <c r="AB11" s="19" t="s">
        <v>77</v>
      </c>
      <c r="AC11" s="19" t="s">
        <v>36</v>
      </c>
      <c r="AD11" s="19" t="s">
        <v>34</v>
      </c>
      <c r="AE11" s="19" t="s">
        <v>186</v>
      </c>
      <c r="AF11" s="19" t="s">
        <v>77</v>
      </c>
      <c r="AG11" s="19" t="s">
        <v>36</v>
      </c>
      <c r="AH11" s="19" t="s">
        <v>34</v>
      </c>
      <c r="AI11" s="19" t="s">
        <v>186</v>
      </c>
      <c r="AJ11" s="19" t="s">
        <v>77</v>
      </c>
      <c r="AK11" s="19" t="s">
        <v>36</v>
      </c>
      <c r="AL11" s="19" t="s">
        <v>34</v>
      </c>
      <c r="AM11" s="19" t="s">
        <v>187</v>
      </c>
      <c r="AN11" s="19" t="s">
        <v>40</v>
      </c>
      <c r="AO11" s="19" t="s">
        <v>205</v>
      </c>
      <c r="AP11" s="19" t="s">
        <v>34</v>
      </c>
    </row>
    <row r="12" spans="1:42" s="18" customFormat="1" ht="60" x14ac:dyDescent="0.25">
      <c r="A12" s="27" t="str">
        <f t="shared" ref="A12:A30" si="0">IFERROR(VLOOKUP($R12,$R$11:$AP$43,$R$1,0),"")</f>
        <v>Краткий код фонда на фондовом рынке ЗАО "Фондовая биржа ММВБ" (в секторе рынка Основной рынок)</v>
      </c>
      <c r="B12" s="27" t="str">
        <f t="shared" ref="B12:B30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0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30" si="3">IFERROR(VLOOKUP($R12,$R$11:$AP$43,$R$1+3,0),"")</f>
        <v>Н</v>
      </c>
      <c r="E12" s="6"/>
      <c r="F12" s="6"/>
      <c r="G12" s="6"/>
      <c r="H12" s="6"/>
      <c r="I12" s="6"/>
      <c r="J12" s="6"/>
      <c r="K12" s="6"/>
      <c r="L12" s="6"/>
      <c r="M12" s="6"/>
      <c r="R12" s="18">
        <v>2</v>
      </c>
      <c r="S12" s="19" t="s">
        <v>56</v>
      </c>
      <c r="T12" s="19" t="s">
        <v>60</v>
      </c>
      <c r="U12" s="19" t="s">
        <v>36</v>
      </c>
      <c r="V12" s="19" t="s">
        <v>35</v>
      </c>
      <c r="W12" s="19" t="s">
        <v>186</v>
      </c>
      <c r="X12" s="19" t="s">
        <v>188</v>
      </c>
      <c r="Y12" s="19" t="s">
        <v>36</v>
      </c>
      <c r="Z12" s="19" t="s">
        <v>34</v>
      </c>
      <c r="AA12" s="19" t="s">
        <v>56</v>
      </c>
      <c r="AB12" s="19" t="s">
        <v>76</v>
      </c>
      <c r="AC12" s="19" t="s">
        <v>36</v>
      </c>
      <c r="AD12" s="19" t="s">
        <v>37</v>
      </c>
      <c r="AE12" s="19" t="s">
        <v>56</v>
      </c>
      <c r="AF12" s="19" t="s">
        <v>76</v>
      </c>
      <c r="AG12" s="19" t="s">
        <v>36</v>
      </c>
      <c r="AH12" s="19" t="s">
        <v>37</v>
      </c>
      <c r="AI12" s="19" t="s">
        <v>56</v>
      </c>
      <c r="AJ12" s="19" t="s">
        <v>76</v>
      </c>
      <c r="AK12" s="19" t="s">
        <v>36</v>
      </c>
      <c r="AL12" s="19" t="s">
        <v>37</v>
      </c>
      <c r="AM12" s="19" t="s">
        <v>186</v>
      </c>
      <c r="AN12" s="19" t="s">
        <v>188</v>
      </c>
      <c r="AO12" s="19" t="s">
        <v>36</v>
      </c>
      <c r="AP12" s="19" t="s">
        <v>34</v>
      </c>
    </row>
    <row r="13" spans="1:42" s="18" customFormat="1" ht="75" x14ac:dyDescent="0.25">
      <c r="A13" s="27" t="str">
        <f t="shared" si="0"/>
        <v>Краткий код фонда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M13" s="6"/>
      <c r="R13" s="18">
        <v>3</v>
      </c>
      <c r="S13" s="19" t="s">
        <v>57</v>
      </c>
      <c r="T13" s="19" t="s">
        <v>60</v>
      </c>
      <c r="U13" s="19" t="s">
        <v>36</v>
      </c>
      <c r="V13" s="19" t="s">
        <v>35</v>
      </c>
      <c r="W13" s="19" t="s">
        <v>56</v>
      </c>
      <c r="X13" s="19" t="s">
        <v>189</v>
      </c>
      <c r="Y13" s="19" t="s">
        <v>36</v>
      </c>
      <c r="Z13" s="19" t="s">
        <v>37</v>
      </c>
      <c r="AA13" s="19" t="s">
        <v>57</v>
      </c>
      <c r="AB13" s="19" t="s">
        <v>76</v>
      </c>
      <c r="AC13" s="19" t="s">
        <v>36</v>
      </c>
      <c r="AD13" s="19" t="s">
        <v>37</v>
      </c>
      <c r="AE13" s="19" t="s">
        <v>57</v>
      </c>
      <c r="AF13" s="19" t="s">
        <v>76</v>
      </c>
      <c r="AG13" s="19" t="s">
        <v>36</v>
      </c>
      <c r="AH13" s="19" t="s">
        <v>37</v>
      </c>
      <c r="AI13" s="19" t="s">
        <v>57</v>
      </c>
      <c r="AJ13" s="19" t="s">
        <v>76</v>
      </c>
      <c r="AK13" s="19" t="s">
        <v>36</v>
      </c>
      <c r="AL13" s="19" t="s">
        <v>37</v>
      </c>
      <c r="AM13" s="19" t="s">
        <v>56</v>
      </c>
      <c r="AN13" s="19" t="s">
        <v>189</v>
      </c>
      <c r="AO13" s="19" t="s">
        <v>36</v>
      </c>
      <c r="AP13" s="19" t="s">
        <v>37</v>
      </c>
    </row>
    <row r="14" spans="1:42" s="18" customFormat="1" ht="105" x14ac:dyDescent="0.25">
      <c r="A14" s="27" t="str">
        <f t="shared" si="0"/>
        <v>Краткий код фонда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M14" s="6"/>
      <c r="R14" s="18">
        <v>4</v>
      </c>
      <c r="S14" s="19" t="s">
        <v>58</v>
      </c>
      <c r="T14" s="19" t="s">
        <v>60</v>
      </c>
      <c r="U14" s="19" t="s">
        <v>38</v>
      </c>
      <c r="V14" s="19" t="s">
        <v>35</v>
      </c>
      <c r="W14" s="19" t="s">
        <v>57</v>
      </c>
      <c r="X14" s="19" t="s">
        <v>189</v>
      </c>
      <c r="Y14" s="19" t="s">
        <v>36</v>
      </c>
      <c r="Z14" s="19" t="s">
        <v>37</v>
      </c>
      <c r="AA14" s="19" t="s">
        <v>58</v>
      </c>
      <c r="AB14" s="19" t="s">
        <v>76</v>
      </c>
      <c r="AC14" s="19" t="s">
        <v>38</v>
      </c>
      <c r="AD14" s="19" t="s">
        <v>37</v>
      </c>
      <c r="AE14" s="19" t="s">
        <v>58</v>
      </c>
      <c r="AF14" s="19" t="s">
        <v>76</v>
      </c>
      <c r="AG14" s="19" t="s">
        <v>38</v>
      </c>
      <c r="AH14" s="19" t="s">
        <v>37</v>
      </c>
      <c r="AI14" s="19" t="s">
        <v>58</v>
      </c>
      <c r="AJ14" s="19" t="s">
        <v>76</v>
      </c>
      <c r="AK14" s="19" t="s">
        <v>38</v>
      </c>
      <c r="AL14" s="19" t="s">
        <v>37</v>
      </c>
      <c r="AM14" s="19" t="s">
        <v>57</v>
      </c>
      <c r="AN14" s="19" t="s">
        <v>189</v>
      </c>
      <c r="AO14" s="19" t="s">
        <v>36</v>
      </c>
      <c r="AP14" s="19" t="s">
        <v>37</v>
      </c>
    </row>
    <row r="15" spans="1:42" s="18" customFormat="1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M15" s="6"/>
      <c r="R15" s="18">
        <v>5</v>
      </c>
      <c r="S15" s="19" t="s">
        <v>20</v>
      </c>
      <c r="T15" s="19" t="s">
        <v>75</v>
      </c>
      <c r="U15" s="19" t="s">
        <v>39</v>
      </c>
      <c r="V15" s="19" t="s">
        <v>35</v>
      </c>
      <c r="W15" s="19" t="s">
        <v>58</v>
      </c>
      <c r="X15" s="19" t="s">
        <v>189</v>
      </c>
      <c r="Y15" s="19" t="s">
        <v>38</v>
      </c>
      <c r="Z15" s="19" t="s">
        <v>37</v>
      </c>
      <c r="AA15" s="19" t="s">
        <v>20</v>
      </c>
      <c r="AB15" s="19" t="s">
        <v>75</v>
      </c>
      <c r="AC15" s="19" t="s">
        <v>39</v>
      </c>
      <c r="AD15" s="19" t="s">
        <v>35</v>
      </c>
      <c r="AE15" s="19" t="s">
        <v>59</v>
      </c>
      <c r="AF15" s="19" t="s">
        <v>76</v>
      </c>
      <c r="AG15" s="19" t="s">
        <v>36</v>
      </c>
      <c r="AH15" s="19" t="s">
        <v>37</v>
      </c>
      <c r="AI15" s="19" t="s">
        <v>20</v>
      </c>
      <c r="AJ15" s="19" t="s">
        <v>75</v>
      </c>
      <c r="AK15" s="19" t="s">
        <v>39</v>
      </c>
      <c r="AL15" s="19" t="s">
        <v>35</v>
      </c>
      <c r="AM15" s="19" t="s">
        <v>58</v>
      </c>
      <c r="AN15" s="19" t="s">
        <v>189</v>
      </c>
      <c r="AO15" s="19" t="s">
        <v>38</v>
      </c>
      <c r="AP15" s="19" t="s">
        <v>37</v>
      </c>
    </row>
    <row r="16" spans="1:42" s="18" customFormat="1" ht="75" x14ac:dyDescent="0.25">
      <c r="A16" s="27" t="str">
        <f t="shared" si="0"/>
        <v>Краткий код фонда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M16" s="6"/>
      <c r="R16" s="18">
        <v>6</v>
      </c>
      <c r="S16" s="19" t="s">
        <v>59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75</v>
      </c>
      <c r="Y16" s="19" t="s">
        <v>39</v>
      </c>
      <c r="Z16" s="19" t="s">
        <v>35</v>
      </c>
      <c r="AA16" s="19" t="s">
        <v>59</v>
      </c>
      <c r="AB16" s="19" t="s">
        <v>76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59</v>
      </c>
      <c r="AJ16" s="19" t="s">
        <v>76</v>
      </c>
      <c r="AK16" s="19" t="s">
        <v>36</v>
      </c>
      <c r="AL16" s="19" t="s">
        <v>37</v>
      </c>
      <c r="AM16" s="19" t="s">
        <v>59</v>
      </c>
      <c r="AN16" s="19" t="s">
        <v>189</v>
      </c>
      <c r="AO16" s="19" t="s">
        <v>36</v>
      </c>
      <c r="AP16" s="19" t="s">
        <v>37</v>
      </c>
    </row>
    <row r="17" spans="1:42" s="18" customFormat="1" ht="75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E17" s="6"/>
      <c r="F17" s="6"/>
      <c r="G17" s="6"/>
      <c r="H17" s="6"/>
      <c r="I17" s="6"/>
      <c r="J17" s="6"/>
      <c r="K17" s="6"/>
      <c r="L17" s="6"/>
      <c r="M17" s="6"/>
      <c r="R17" s="18">
        <v>7</v>
      </c>
      <c r="S17" s="31" t="s">
        <v>22</v>
      </c>
      <c r="T17" s="31" t="s">
        <v>40</v>
      </c>
      <c r="U17" s="19" t="s">
        <v>205</v>
      </c>
      <c r="V17" s="31" t="s">
        <v>34</v>
      </c>
      <c r="W17" s="19" t="s">
        <v>59</v>
      </c>
      <c r="X17" s="19" t="s">
        <v>189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390" x14ac:dyDescent="0.25">
      <c r="A18" s="27" t="str">
        <f t="shared" si="0"/>
        <v>Вид управления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M18" s="6"/>
      <c r="R18" s="18">
        <v>8</v>
      </c>
      <c r="S18" s="31" t="s">
        <v>61</v>
      </c>
      <c r="T18" s="31" t="s">
        <v>40</v>
      </c>
      <c r="U18" s="19" t="s">
        <v>161</v>
      </c>
      <c r="V18" s="31" t="s">
        <v>34</v>
      </c>
      <c r="W18" s="19" t="s">
        <v>22</v>
      </c>
      <c r="X18" s="19" t="s">
        <v>40</v>
      </c>
      <c r="Y18" s="19" t="s">
        <v>205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390" x14ac:dyDescent="0.25">
      <c r="A19" s="27" t="str">
        <f t="shared" si="0"/>
        <v>ИНН ПИФ</v>
      </c>
      <c r="B19" s="27" t="str">
        <f t="shared" si="1"/>
        <v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v>
      </c>
      <c r="C19" s="27" t="str">
        <f t="shared" si="2"/>
        <v xml:space="preserve">10 цифровых символов </v>
      </c>
      <c r="D19" s="28" t="str">
        <f t="shared" si="3"/>
        <v>Н</v>
      </c>
      <c r="E19" s="6"/>
      <c r="F19" s="6"/>
      <c r="G19" s="6"/>
      <c r="H19" s="6"/>
      <c r="I19" s="6"/>
      <c r="J19" s="6"/>
      <c r="K19" s="6"/>
      <c r="L19" s="6"/>
      <c r="M19" s="6"/>
      <c r="R19" s="18">
        <v>9</v>
      </c>
      <c r="S19" s="31" t="s">
        <v>224</v>
      </c>
      <c r="T19" s="19" t="s">
        <v>62</v>
      </c>
      <c r="U19" s="31" t="s">
        <v>41</v>
      </c>
      <c r="V19" s="31" t="s">
        <v>35</v>
      </c>
      <c r="W19" s="31" t="s">
        <v>61</v>
      </c>
      <c r="X19" s="31" t="s">
        <v>40</v>
      </c>
      <c r="Y19" s="19" t="s">
        <v>161</v>
      </c>
      <c r="Z19" s="31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45" x14ac:dyDescent="0.25">
      <c r="A20" s="27" t="str">
        <f t="shared" si="0"/>
        <v>Государственный регистрационный номер выпуска</v>
      </c>
      <c r="B20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20" s="27" t="str">
        <f t="shared" si="2"/>
        <v>До 20 символов - цифры и буквы</v>
      </c>
      <c r="D20" s="28" t="str">
        <f t="shared" si="3"/>
        <v>О</v>
      </c>
      <c r="E20" s="6"/>
      <c r="F20" s="6"/>
      <c r="G20" s="6"/>
      <c r="H20" s="6"/>
      <c r="I20" s="6"/>
      <c r="J20" s="6"/>
      <c r="K20" s="6"/>
      <c r="L20" s="6"/>
      <c r="M20" s="6"/>
      <c r="R20" s="18">
        <v>10</v>
      </c>
      <c r="S20" s="31" t="s">
        <v>63</v>
      </c>
      <c r="T20" s="19" t="s">
        <v>64</v>
      </c>
      <c r="U20" s="31" t="s">
        <v>65</v>
      </c>
      <c r="V20" s="31" t="s">
        <v>34</v>
      </c>
      <c r="W20" s="31" t="s">
        <v>224</v>
      </c>
      <c r="X20" s="19" t="s">
        <v>62</v>
      </c>
      <c r="Y20" s="31" t="s">
        <v>41</v>
      </c>
      <c r="Z20" s="31" t="s">
        <v>35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20" x14ac:dyDescent="0.25">
      <c r="A21" s="27" t="str">
        <f t="shared" si="0"/>
        <v>ИНН НПФ</v>
      </c>
      <c r="B21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21" s="27" t="str">
        <f t="shared" si="2"/>
        <v xml:space="preserve">10 цифровых символов </v>
      </c>
      <c r="D21" s="28" t="str">
        <f t="shared" si="3"/>
        <v>О</v>
      </c>
      <c r="E21" s="6"/>
      <c r="F21" s="6"/>
      <c r="G21" s="6"/>
      <c r="H21" s="6"/>
      <c r="I21" s="6"/>
      <c r="J21" s="6"/>
      <c r="K21" s="6"/>
      <c r="L21" s="6"/>
      <c r="M21" s="6"/>
      <c r="R21" s="18">
        <v>11</v>
      </c>
      <c r="S21" s="31" t="s">
        <v>66</v>
      </c>
      <c r="T21" s="19" t="s">
        <v>67</v>
      </c>
      <c r="U21" s="31" t="s">
        <v>41</v>
      </c>
      <c r="V21" s="31" t="s">
        <v>34</v>
      </c>
      <c r="W21" s="31" t="s">
        <v>63</v>
      </c>
      <c r="X21" s="19" t="s">
        <v>64</v>
      </c>
      <c r="Y21" s="31" t="s">
        <v>65</v>
      </c>
      <c r="Z21" s="31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20" x14ac:dyDescent="0.25">
      <c r="A22" s="27" t="str">
        <f t="shared" si="0"/>
        <v>ИНН ПФР</v>
      </c>
      <c r="B22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22" s="27" t="str">
        <f t="shared" si="2"/>
        <v xml:space="preserve">10 цифровых символов </v>
      </c>
      <c r="D22" s="28" t="str">
        <f t="shared" si="3"/>
        <v>О</v>
      </c>
      <c r="E22" s="6"/>
      <c r="F22" s="6"/>
      <c r="G22" s="6"/>
      <c r="H22" s="6"/>
      <c r="I22" s="6"/>
      <c r="J22" s="6"/>
      <c r="K22" s="6"/>
      <c r="L22" s="6"/>
      <c r="M22" s="6"/>
      <c r="R22" s="18">
        <v>12</v>
      </c>
      <c r="S22" s="32" t="s">
        <v>68</v>
      </c>
      <c r="T22" s="19" t="s">
        <v>69</v>
      </c>
      <c r="U22" s="31" t="s">
        <v>41</v>
      </c>
      <c r="V22" s="32" t="s">
        <v>34</v>
      </c>
      <c r="W22" s="31" t="s">
        <v>66</v>
      </c>
      <c r="X22" s="19" t="s">
        <v>67</v>
      </c>
      <c r="Y22" s="31" t="s">
        <v>41</v>
      </c>
      <c r="Z22" s="31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75" x14ac:dyDescent="0.25">
      <c r="A23" s="27" t="str">
        <f t="shared" si="0"/>
        <v>Данные об инвестиционном портфеле</v>
      </c>
      <c r="B23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23" s="27" t="str">
        <f t="shared" si="2"/>
        <v>До 9 символов - цифры и заглавные латинские буквы</v>
      </c>
      <c r="D23" s="28" t="str">
        <f t="shared" si="3"/>
        <v>О</v>
      </c>
      <c r="E23" s="6"/>
      <c r="F23" s="6"/>
      <c r="G23" s="6"/>
      <c r="H23" s="6"/>
      <c r="I23" s="6"/>
      <c r="J23" s="6"/>
      <c r="K23" s="6"/>
      <c r="L23" s="6"/>
      <c r="M23" s="6"/>
      <c r="R23" s="18">
        <v>13</v>
      </c>
      <c r="S23" s="32" t="s">
        <v>70</v>
      </c>
      <c r="T23" s="19" t="s">
        <v>72</v>
      </c>
      <c r="U23" s="32" t="s">
        <v>71</v>
      </c>
      <c r="V23" s="32" t="s">
        <v>34</v>
      </c>
      <c r="W23" s="32" t="s">
        <v>68</v>
      </c>
      <c r="X23" s="19" t="s">
        <v>69</v>
      </c>
      <c r="Y23" s="31" t="s">
        <v>41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75" x14ac:dyDescent="0.25">
      <c r="A24" s="27" t="str">
        <f t="shared" si="0"/>
        <v>ИНН Управляющего</v>
      </c>
      <c r="B24" s="27" t="str">
        <f>IFERROR(VLOOKUP($R24,$R$11:$AP$43,$R$1+1,0),"")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24" s="27" t="str">
        <f t="shared" si="2"/>
        <v xml:space="preserve">10 цифровых символов 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M24" s="6"/>
      <c r="R24" s="18">
        <v>14</v>
      </c>
      <c r="S24" s="32" t="s">
        <v>73</v>
      </c>
      <c r="T24" s="19" t="s">
        <v>74</v>
      </c>
      <c r="U24" s="31" t="s">
        <v>41</v>
      </c>
      <c r="V24" s="32" t="s">
        <v>34</v>
      </c>
      <c r="W24" s="32" t="s">
        <v>70</v>
      </c>
      <c r="X24" s="19" t="s">
        <v>72</v>
      </c>
      <c r="Y24" s="32" t="s">
        <v>71</v>
      </c>
      <c r="Z24" s="32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45" x14ac:dyDescent="0.25">
      <c r="A25" s="27" t="str">
        <f t="shared" si="0"/>
        <v>-</v>
      </c>
      <c r="B25" s="27" t="str">
        <f t="shared" si="1"/>
        <v>-</v>
      </c>
      <c r="C25" s="27" t="str">
        <f t="shared" si="2"/>
        <v>-</v>
      </c>
      <c r="D25" s="28" t="str">
        <f t="shared" si="3"/>
        <v>-</v>
      </c>
      <c r="E25" s="6"/>
      <c r="F25" s="6"/>
      <c r="G25" s="6"/>
      <c r="H25" s="6"/>
      <c r="I25" s="6"/>
      <c r="J25" s="6"/>
      <c r="K25" s="6"/>
      <c r="L25" s="6"/>
      <c r="M25" s="6"/>
      <c r="R25" s="18">
        <v>15</v>
      </c>
      <c r="S25" s="32" t="s">
        <v>26</v>
      </c>
      <c r="T25" s="32" t="s">
        <v>26</v>
      </c>
      <c r="U25" s="32" t="s">
        <v>26</v>
      </c>
      <c r="V25" s="32" t="s">
        <v>26</v>
      </c>
      <c r="W25" s="32" t="s">
        <v>73</v>
      </c>
      <c r="X25" s="19" t="s">
        <v>74</v>
      </c>
      <c r="Y25" s="31" t="s">
        <v>41</v>
      </c>
      <c r="Z25" s="32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x14ac:dyDescent="0.25">
      <c r="A26" s="33" t="str">
        <f t="shared" si="0"/>
        <v/>
      </c>
      <c r="B26" s="33" t="str">
        <f t="shared" si="1"/>
        <v/>
      </c>
      <c r="C26" s="33" t="str">
        <f t="shared" si="2"/>
        <v/>
      </c>
      <c r="D26" s="34" t="str">
        <f t="shared" si="3"/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x14ac:dyDescent="0.25">
      <c r="A27" s="20" t="str">
        <f t="shared" si="0"/>
        <v/>
      </c>
      <c r="B27" s="20" t="str">
        <f t="shared" si="1"/>
        <v/>
      </c>
      <c r="C27" s="20" t="str">
        <f t="shared" si="2"/>
        <v/>
      </c>
      <c r="D27" s="21" t="str">
        <f t="shared" si="3"/>
        <v/>
      </c>
    </row>
    <row r="28" spans="1:42" x14ac:dyDescent="0.25">
      <c r="A28" s="20" t="str">
        <f t="shared" si="0"/>
        <v/>
      </c>
      <c r="B28" s="20" t="str">
        <f t="shared" si="1"/>
        <v/>
      </c>
      <c r="C28" s="20" t="str">
        <f t="shared" si="2"/>
        <v/>
      </c>
      <c r="D28" s="21" t="str">
        <f t="shared" si="3"/>
        <v/>
      </c>
    </row>
    <row r="29" spans="1:42" x14ac:dyDescent="0.25">
      <c r="A29" s="20" t="str">
        <f t="shared" si="0"/>
        <v/>
      </c>
      <c r="B29" s="20" t="str">
        <f t="shared" si="1"/>
        <v/>
      </c>
      <c r="C29" s="20" t="str">
        <f t="shared" si="2"/>
        <v/>
      </c>
      <c r="D29" s="21" t="str">
        <f t="shared" si="3"/>
        <v/>
      </c>
    </row>
    <row r="30" spans="1:42" x14ac:dyDescent="0.25">
      <c r="A30" s="20" t="str">
        <f t="shared" si="0"/>
        <v/>
      </c>
      <c r="B30" s="20" t="str">
        <f t="shared" si="1"/>
        <v/>
      </c>
      <c r="C30" s="20" t="str">
        <f t="shared" si="2"/>
        <v/>
      </c>
      <c r="D30" s="21" t="str">
        <f t="shared" si="3"/>
        <v/>
      </c>
    </row>
    <row r="31" spans="1:42" x14ac:dyDescent="0.25">
      <c r="A31" s="20"/>
      <c r="B31" s="20"/>
      <c r="C31" s="20"/>
      <c r="D31" s="21"/>
    </row>
    <row r="32" spans="1:42" x14ac:dyDescent="0.25">
      <c r="A32" s="20"/>
      <c r="B32" s="20"/>
      <c r="C32" s="20"/>
      <c r="D32" s="21"/>
    </row>
    <row r="33" spans="1:4" x14ac:dyDescent="0.25">
      <c r="A33" s="20"/>
      <c r="B33" s="20"/>
      <c r="C33" s="20"/>
      <c r="D33" s="21"/>
    </row>
    <row r="34" spans="1:4" x14ac:dyDescent="0.25">
      <c r="A34" s="20"/>
      <c r="B34" s="20"/>
      <c r="C34" s="20"/>
      <c r="D34" s="21"/>
    </row>
    <row r="35" spans="1:4" x14ac:dyDescent="0.25">
      <c r="A35" s="20"/>
      <c r="B35" s="20"/>
      <c r="C35" s="20"/>
      <c r="D35" s="21"/>
    </row>
    <row r="36" spans="1:4" x14ac:dyDescent="0.25">
      <c r="A36" s="22"/>
      <c r="B36" s="22"/>
      <c r="C36" s="22"/>
      <c r="D36" s="23"/>
    </row>
    <row r="37" spans="1:4" x14ac:dyDescent="0.25">
      <c r="A37" s="22"/>
      <c r="B37" s="22"/>
      <c r="C37" s="22"/>
      <c r="D37" s="23"/>
    </row>
    <row r="38" spans="1:4" x14ac:dyDescent="0.25">
      <c r="A38" s="22"/>
      <c r="B38" s="22"/>
      <c r="C38" s="22"/>
      <c r="D38" s="23"/>
    </row>
    <row r="39" spans="1:4" x14ac:dyDescent="0.25">
      <c r="A39" s="22"/>
      <c r="B39" s="22"/>
      <c r="C39" s="22"/>
      <c r="D39" s="23"/>
    </row>
    <row r="40" spans="1:4" x14ac:dyDescent="0.25">
      <c r="A40" s="22"/>
      <c r="B40" s="22"/>
      <c r="C40" s="22"/>
      <c r="D40" s="23"/>
    </row>
    <row r="41" spans="1:4" x14ac:dyDescent="0.25">
      <c r="A41" s="22"/>
      <c r="B41" s="22"/>
      <c r="C41" s="22"/>
      <c r="D41" s="23"/>
    </row>
    <row r="42" spans="1:4" x14ac:dyDescent="0.25">
      <c r="A42" s="22"/>
      <c r="B42" s="22"/>
      <c r="C42" s="22"/>
      <c r="D42" s="23"/>
    </row>
    <row r="43" spans="1:4" x14ac:dyDescent="0.25">
      <c r="A43" s="22"/>
      <c r="B43" s="22"/>
      <c r="C43" s="22"/>
      <c r="D43" s="23"/>
    </row>
    <row r="44" spans="1:4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25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24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zoomScaleNormal="100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5703125" style="35" customWidth="1"/>
    <col min="5" max="6" width="9.140625" style="6" hidden="1" customWidth="1"/>
    <col min="7" max="7" width="44.28515625" style="6" hidden="1" customWidth="1"/>
    <col min="8" max="12" width="9.140625" style="6" hidden="1" customWidth="1"/>
    <col min="13" max="18" width="9.140625" style="18" hidden="1" customWidth="1"/>
    <col min="19" max="19" width="34" style="18" hidden="1" customWidth="1"/>
    <col min="20" max="20" width="66" style="18" hidden="1" customWidth="1"/>
    <col min="21" max="21" width="29.28515625" style="18" hidden="1" customWidth="1"/>
    <col min="22" max="22" width="7.85546875" style="18" hidden="1" customWidth="1"/>
    <col min="23" max="23" width="34" style="18" hidden="1" customWidth="1"/>
    <col min="24" max="24" width="66" style="18" hidden="1" customWidth="1"/>
    <col min="25" max="25" width="29.28515625" style="18" hidden="1" customWidth="1"/>
    <col min="26" max="26" width="7.85546875" style="18" hidden="1" customWidth="1"/>
    <col min="27" max="27" width="34" style="18" hidden="1" customWidth="1"/>
    <col min="28" max="28" width="66" style="18" hidden="1" customWidth="1"/>
    <col min="29" max="29" width="29.28515625" style="18" hidden="1" customWidth="1"/>
    <col min="30" max="30" width="7.85546875" style="18" hidden="1" customWidth="1"/>
    <col min="31" max="31" width="34" style="18" hidden="1" customWidth="1"/>
    <col min="32" max="32" width="66" style="18" hidden="1" customWidth="1"/>
    <col min="33" max="33" width="29.28515625" style="18" hidden="1" customWidth="1"/>
    <col min="34" max="34" width="7.85546875" style="18" hidden="1" customWidth="1"/>
    <col min="35" max="35" width="34" style="18" hidden="1" customWidth="1"/>
    <col min="36" max="36" width="66" style="18" hidden="1" customWidth="1"/>
    <col min="37" max="37" width="29.28515625" style="18" hidden="1" customWidth="1"/>
    <col min="38" max="38" width="7.85546875" style="18" hidden="1" customWidth="1"/>
    <col min="39" max="39" width="34" style="18" hidden="1" customWidth="1"/>
    <col min="40" max="40" width="66" style="18" hidden="1" customWidth="1"/>
    <col min="41" max="41" width="29.28515625" style="18" hidden="1" customWidth="1"/>
    <col min="42" max="42" width="7.85546875" style="18" hidden="1" customWidth="1"/>
    <col min="43" max="16384" width="9.140625" style="18" hidden="1"/>
  </cols>
  <sheetData>
    <row r="1" spans="1:42" ht="43.5" customHeight="1" x14ac:dyDescent="0.25">
      <c r="A1" s="4" t="s">
        <v>3</v>
      </c>
      <c r="B1" s="46" t="s">
        <v>78</v>
      </c>
      <c r="C1" s="47"/>
      <c r="D1" s="41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x14ac:dyDescent="0.25">
      <c r="A2" s="26" t="s">
        <v>33</v>
      </c>
      <c r="B2" s="15" t="s">
        <v>48</v>
      </c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/>
      </c>
      <c r="C3" s="6"/>
      <c r="D3" s="16"/>
      <c r="O3" s="18" t="s">
        <v>50</v>
      </c>
      <c r="P3" s="18">
        <v>3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</row>
    <row r="5" spans="1:42" ht="60" x14ac:dyDescent="0.25">
      <c r="A5" s="27" t="s">
        <v>181</v>
      </c>
      <c r="B5" s="27" t="s">
        <v>79</v>
      </c>
      <c r="C5" s="27" t="s">
        <v>36</v>
      </c>
      <c r="D5" s="28" t="s">
        <v>37</v>
      </c>
      <c r="O5" s="18" t="s">
        <v>52</v>
      </c>
      <c r="P5" s="18">
        <v>5</v>
      </c>
    </row>
    <row r="6" spans="1:42" ht="60" x14ac:dyDescent="0.25">
      <c r="A6" s="27" t="s">
        <v>17</v>
      </c>
      <c r="B6" s="42" t="s">
        <v>185</v>
      </c>
      <c r="C6" s="27" t="s">
        <v>36</v>
      </c>
      <c r="D6" s="28" t="s">
        <v>37</v>
      </c>
      <c r="O6" s="18" t="s">
        <v>53</v>
      </c>
      <c r="P6" s="18">
        <v>6</v>
      </c>
    </row>
    <row r="7" spans="1:42" ht="60" x14ac:dyDescent="0.25">
      <c r="A7" s="27" t="s">
        <v>18</v>
      </c>
      <c r="B7" s="10" t="s">
        <v>185</v>
      </c>
      <c r="C7" s="27" t="s">
        <v>36</v>
      </c>
      <c r="D7" s="28" t="s">
        <v>37</v>
      </c>
    </row>
    <row r="8" spans="1:42" ht="105" x14ac:dyDescent="0.25">
      <c r="A8" s="27" t="s">
        <v>19</v>
      </c>
      <c r="B8" s="27" t="s">
        <v>185</v>
      </c>
      <c r="C8" s="19" t="s">
        <v>38</v>
      </c>
      <c r="D8" s="28" t="s">
        <v>37</v>
      </c>
    </row>
    <row r="9" spans="1:42" ht="60" x14ac:dyDescent="0.25">
      <c r="A9" s="27" t="s">
        <v>21</v>
      </c>
      <c r="B9" s="27" t="s">
        <v>185</v>
      </c>
      <c r="C9" s="27" t="s">
        <v>36</v>
      </c>
      <c r="D9" s="28" t="s">
        <v>37</v>
      </c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ht="285" x14ac:dyDescent="0.25">
      <c r="A10" s="27" t="s">
        <v>80</v>
      </c>
      <c r="B10" s="27" t="s">
        <v>16</v>
      </c>
      <c r="C10" s="27" t="s">
        <v>218</v>
      </c>
      <c r="D10" s="28" t="s">
        <v>34</v>
      </c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19" t="s">
        <v>205</v>
      </c>
      <c r="AP10" s="30" t="s">
        <v>5</v>
      </c>
    </row>
    <row r="11" spans="1:42" ht="60" x14ac:dyDescent="0.25">
      <c r="A11" s="27" t="str">
        <f>IFERROR(VLOOKUP($R11,$R$11:$AP$43,$R$1,0),"")</f>
        <v>Единый краткий код Учредителя ДУ</v>
      </c>
      <c r="B11" s="27" t="str">
        <f>IFERROR(VLOOKUP($R11,$R$11:$AP$43,$R$1+1,0),"")</f>
        <v>Код, присваиваемый Учредителю ДУ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R11" s="18">
        <v>1</v>
      </c>
      <c r="S11" s="19" t="s">
        <v>190</v>
      </c>
      <c r="T11" s="19" t="s">
        <v>81</v>
      </c>
      <c r="U11" s="19" t="s">
        <v>36</v>
      </c>
      <c r="V11" s="19" t="s">
        <v>34</v>
      </c>
      <c r="W11" s="19" t="s">
        <v>191</v>
      </c>
      <c r="X11" s="19" t="s">
        <v>40</v>
      </c>
      <c r="Y11" s="19" t="s">
        <v>205</v>
      </c>
      <c r="Z11" s="19" t="s">
        <v>34</v>
      </c>
      <c r="AA11" s="19" t="s">
        <v>190</v>
      </c>
      <c r="AB11" s="19" t="s">
        <v>118</v>
      </c>
      <c r="AC11" s="19" t="s">
        <v>36</v>
      </c>
      <c r="AD11" s="19" t="s">
        <v>34</v>
      </c>
      <c r="AE11" s="19" t="s">
        <v>190</v>
      </c>
      <c r="AF11" s="19" t="s">
        <v>118</v>
      </c>
      <c r="AG11" s="19" t="s">
        <v>36</v>
      </c>
      <c r="AH11" s="19" t="s">
        <v>34</v>
      </c>
      <c r="AI11" s="19" t="s">
        <v>190</v>
      </c>
      <c r="AJ11" s="19" t="s">
        <v>118</v>
      </c>
      <c r="AK11" s="19" t="s">
        <v>36</v>
      </c>
      <c r="AL11" s="19" t="s">
        <v>34</v>
      </c>
      <c r="AM11" s="19" t="s">
        <v>191</v>
      </c>
      <c r="AN11" s="19" t="s">
        <v>40</v>
      </c>
      <c r="AO11" s="19" t="s">
        <v>205</v>
      </c>
      <c r="AP11" s="19" t="s">
        <v>34</v>
      </c>
    </row>
    <row r="12" spans="1:42" ht="60" x14ac:dyDescent="0.25">
      <c r="A12" s="27" t="str">
        <f t="shared" ref="A12:A36" si="0">IFERROR(VLOOKUP($R12,$R$11:$AP$43,$R$1,0),"")</f>
        <v>Краткий код Учредителя ДУ на фондовом рынке ЗАО "Фондовая биржа ММВБ" (в секторе рынка Основной рынок)</v>
      </c>
      <c r="B12" s="27" t="str">
        <f t="shared" ref="B12:B38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8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38" si="3">IFERROR(VLOOKUP($R12,$R$11:$AP$43,$R$1+3,0),"")</f>
        <v>Н</v>
      </c>
      <c r="R12" s="18">
        <v>2</v>
      </c>
      <c r="S12" s="19" t="s">
        <v>82</v>
      </c>
      <c r="T12" s="19" t="s">
        <v>60</v>
      </c>
      <c r="U12" s="19" t="s">
        <v>36</v>
      </c>
      <c r="V12" s="19" t="s">
        <v>35</v>
      </c>
      <c r="W12" s="19" t="s">
        <v>190</v>
      </c>
      <c r="X12" s="19" t="s">
        <v>192</v>
      </c>
      <c r="Y12" s="19" t="s">
        <v>36</v>
      </c>
      <c r="Z12" s="19" t="s">
        <v>34</v>
      </c>
      <c r="AA12" s="19" t="s">
        <v>82</v>
      </c>
      <c r="AB12" s="19" t="s">
        <v>119</v>
      </c>
      <c r="AC12" s="19" t="s">
        <v>36</v>
      </c>
      <c r="AD12" s="19" t="s">
        <v>37</v>
      </c>
      <c r="AE12" s="19" t="s">
        <v>82</v>
      </c>
      <c r="AF12" s="19" t="s">
        <v>119</v>
      </c>
      <c r="AG12" s="19" t="s">
        <v>36</v>
      </c>
      <c r="AH12" s="19" t="s">
        <v>37</v>
      </c>
      <c r="AI12" s="19" t="s">
        <v>82</v>
      </c>
      <c r="AJ12" s="19" t="s">
        <v>119</v>
      </c>
      <c r="AK12" s="19" t="s">
        <v>36</v>
      </c>
      <c r="AL12" s="19" t="s">
        <v>37</v>
      </c>
      <c r="AM12" s="19" t="s">
        <v>190</v>
      </c>
      <c r="AN12" s="19" t="s">
        <v>192</v>
      </c>
      <c r="AO12" s="19" t="s">
        <v>36</v>
      </c>
      <c r="AP12" s="19" t="s">
        <v>34</v>
      </c>
    </row>
    <row r="13" spans="1:42" ht="90" x14ac:dyDescent="0.25">
      <c r="A13" s="27" t="str">
        <f t="shared" si="0"/>
        <v>Краткий код Учредителя ДУ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R13" s="18">
        <v>3</v>
      </c>
      <c r="S13" s="19" t="s">
        <v>83</v>
      </c>
      <c r="T13" s="19" t="s">
        <v>60</v>
      </c>
      <c r="U13" s="19" t="s">
        <v>36</v>
      </c>
      <c r="V13" s="19" t="s">
        <v>35</v>
      </c>
      <c r="W13" s="19" t="s">
        <v>82</v>
      </c>
      <c r="X13" s="19" t="s">
        <v>193</v>
      </c>
      <c r="Y13" s="19" t="s">
        <v>36</v>
      </c>
      <c r="Z13" s="19" t="s">
        <v>37</v>
      </c>
      <c r="AA13" s="19" t="s">
        <v>83</v>
      </c>
      <c r="AB13" s="19" t="s">
        <v>119</v>
      </c>
      <c r="AC13" s="19" t="s">
        <v>36</v>
      </c>
      <c r="AD13" s="19" t="s">
        <v>37</v>
      </c>
      <c r="AE13" s="19" t="s">
        <v>83</v>
      </c>
      <c r="AF13" s="19" t="s">
        <v>119</v>
      </c>
      <c r="AG13" s="19" t="s">
        <v>36</v>
      </c>
      <c r="AH13" s="19" t="s">
        <v>37</v>
      </c>
      <c r="AI13" s="19" t="s">
        <v>83</v>
      </c>
      <c r="AJ13" s="19" t="s">
        <v>119</v>
      </c>
      <c r="AK13" s="19" t="s">
        <v>36</v>
      </c>
      <c r="AL13" s="19" t="s">
        <v>37</v>
      </c>
      <c r="AM13" s="19" t="s">
        <v>82</v>
      </c>
      <c r="AN13" s="19" t="s">
        <v>193</v>
      </c>
      <c r="AO13" s="19" t="s">
        <v>36</v>
      </c>
      <c r="AP13" s="19" t="s">
        <v>37</v>
      </c>
    </row>
    <row r="14" spans="1:42" ht="105" x14ac:dyDescent="0.25">
      <c r="A14" s="27" t="str">
        <f t="shared" si="0"/>
        <v>Краткий код Учредителя ДУ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R14" s="18">
        <v>4</v>
      </c>
      <c r="S14" s="19" t="s">
        <v>84</v>
      </c>
      <c r="T14" s="19" t="s">
        <v>60</v>
      </c>
      <c r="U14" s="19" t="s">
        <v>38</v>
      </c>
      <c r="V14" s="19" t="s">
        <v>35</v>
      </c>
      <c r="W14" s="19" t="s">
        <v>83</v>
      </c>
      <c r="X14" s="19" t="s">
        <v>193</v>
      </c>
      <c r="Y14" s="19" t="s">
        <v>36</v>
      </c>
      <c r="Z14" s="19" t="s">
        <v>37</v>
      </c>
      <c r="AA14" s="19" t="s">
        <v>84</v>
      </c>
      <c r="AB14" s="19" t="s">
        <v>119</v>
      </c>
      <c r="AC14" s="19" t="s">
        <v>38</v>
      </c>
      <c r="AD14" s="19" t="s">
        <v>37</v>
      </c>
      <c r="AE14" s="19" t="s">
        <v>84</v>
      </c>
      <c r="AF14" s="19" t="s">
        <v>119</v>
      </c>
      <c r="AG14" s="19" t="s">
        <v>38</v>
      </c>
      <c r="AH14" s="19" t="s">
        <v>37</v>
      </c>
      <c r="AI14" s="19" t="s">
        <v>84</v>
      </c>
      <c r="AJ14" s="19" t="s">
        <v>119</v>
      </c>
      <c r="AK14" s="19" t="s">
        <v>38</v>
      </c>
      <c r="AL14" s="19" t="s">
        <v>37</v>
      </c>
      <c r="AM14" s="19" t="s">
        <v>83</v>
      </c>
      <c r="AN14" s="19" t="s">
        <v>193</v>
      </c>
      <c r="AO14" s="19" t="s">
        <v>36</v>
      </c>
      <c r="AP14" s="19" t="s">
        <v>37</v>
      </c>
    </row>
    <row r="15" spans="1:42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R15" s="18">
        <v>5</v>
      </c>
      <c r="S15" s="19" t="s">
        <v>20</v>
      </c>
      <c r="T15" s="19" t="s">
        <v>86</v>
      </c>
      <c r="U15" s="19" t="s">
        <v>39</v>
      </c>
      <c r="V15" s="19" t="s">
        <v>35</v>
      </c>
      <c r="W15" s="19" t="s">
        <v>84</v>
      </c>
      <c r="X15" s="19" t="s">
        <v>193</v>
      </c>
      <c r="Y15" s="19" t="s">
        <v>38</v>
      </c>
      <c r="Z15" s="19" t="s">
        <v>37</v>
      </c>
      <c r="AA15" s="19" t="s">
        <v>20</v>
      </c>
      <c r="AB15" s="19" t="s">
        <v>86</v>
      </c>
      <c r="AC15" s="19" t="s">
        <v>39</v>
      </c>
      <c r="AD15" s="19" t="s">
        <v>35</v>
      </c>
      <c r="AE15" s="19" t="s">
        <v>85</v>
      </c>
      <c r="AF15" s="19" t="s">
        <v>119</v>
      </c>
      <c r="AG15" s="19" t="s">
        <v>36</v>
      </c>
      <c r="AH15" s="19" t="s">
        <v>37</v>
      </c>
      <c r="AI15" s="19" t="s">
        <v>20</v>
      </c>
      <c r="AJ15" s="19" t="s">
        <v>86</v>
      </c>
      <c r="AK15" s="19" t="s">
        <v>39</v>
      </c>
      <c r="AL15" s="19" t="s">
        <v>35</v>
      </c>
      <c r="AM15" s="19" t="s">
        <v>84</v>
      </c>
      <c r="AN15" s="19" t="s">
        <v>193</v>
      </c>
      <c r="AO15" s="19" t="s">
        <v>38</v>
      </c>
      <c r="AP15" s="19" t="s">
        <v>37</v>
      </c>
    </row>
    <row r="16" spans="1:42" ht="90" x14ac:dyDescent="0.25">
      <c r="A16" s="27" t="str">
        <f t="shared" si="0"/>
        <v>Краткий код Учредителя ДУ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R16" s="18">
        <v>6</v>
      </c>
      <c r="S16" s="19" t="s">
        <v>85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86</v>
      </c>
      <c r="Y16" s="19" t="s">
        <v>39</v>
      </c>
      <c r="Z16" s="19" t="s">
        <v>35</v>
      </c>
      <c r="AA16" s="19" t="s">
        <v>85</v>
      </c>
      <c r="AB16" s="19" t="s">
        <v>119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85</v>
      </c>
      <c r="AJ16" s="19" t="s">
        <v>119</v>
      </c>
      <c r="AK16" s="19" t="s">
        <v>36</v>
      </c>
      <c r="AL16" s="19" t="s">
        <v>37</v>
      </c>
      <c r="AM16" s="19" t="s">
        <v>85</v>
      </c>
      <c r="AN16" s="19" t="s">
        <v>193</v>
      </c>
      <c r="AO16" s="19" t="s">
        <v>36</v>
      </c>
      <c r="AP16" s="19" t="s">
        <v>37</v>
      </c>
    </row>
    <row r="17" spans="1:42" ht="9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R17" s="18">
        <v>7</v>
      </c>
      <c r="S17" s="19" t="s">
        <v>22</v>
      </c>
      <c r="T17" s="19" t="s">
        <v>40</v>
      </c>
      <c r="U17" s="19" t="s">
        <v>205</v>
      </c>
      <c r="V17" s="19" t="s">
        <v>34</v>
      </c>
      <c r="W17" s="19" t="s">
        <v>85</v>
      </c>
      <c r="X17" s="19" t="s">
        <v>193</v>
      </c>
      <c r="Y17" s="19" t="s">
        <v>36</v>
      </c>
      <c r="Z17" s="19" t="s">
        <v>37</v>
      </c>
      <c r="AA17" s="36" t="s">
        <v>87</v>
      </c>
      <c r="AB17" s="19" t="s">
        <v>40</v>
      </c>
      <c r="AC17" s="19" t="s">
        <v>213</v>
      </c>
      <c r="AD17" s="19" t="s">
        <v>34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45" x14ac:dyDescent="0.25">
      <c r="A18" s="27" t="str">
        <f t="shared" si="0"/>
        <v>Тип клиента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"Физическое лицо"; "Юридическое лицо"</v>
      </c>
      <c r="D18" s="28" t="str">
        <f t="shared" si="3"/>
        <v>О</v>
      </c>
      <c r="R18" s="18">
        <v>8</v>
      </c>
      <c r="S18" s="36" t="s">
        <v>87</v>
      </c>
      <c r="T18" s="19" t="s">
        <v>40</v>
      </c>
      <c r="U18" s="19" t="s">
        <v>213</v>
      </c>
      <c r="V18" s="19" t="s">
        <v>34</v>
      </c>
      <c r="W18" s="19" t="s">
        <v>22</v>
      </c>
      <c r="X18" s="19" t="s">
        <v>40</v>
      </c>
      <c r="Y18" s="19" t="s">
        <v>205</v>
      </c>
      <c r="Z18" s="19" t="s">
        <v>34</v>
      </c>
      <c r="AA18" s="36" t="s">
        <v>88</v>
      </c>
      <c r="AB18" s="19" t="s">
        <v>95</v>
      </c>
      <c r="AC18" s="19" t="s">
        <v>205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35" x14ac:dyDescent="0.25">
      <c r="A19" s="27" t="str">
        <f t="shared" si="0"/>
        <v>С клиентом заключен договор на ведение индивидуального инвестиционного счета (ИИС)</v>
      </c>
      <c r="B19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9" s="27" t="str">
        <f t="shared" si="2"/>
        <v>Выбор из списка: "да"; "нет"</v>
      </c>
      <c r="D19" s="28" t="str">
        <f t="shared" si="3"/>
        <v>О</v>
      </c>
      <c r="R19" s="18">
        <v>9</v>
      </c>
      <c r="S19" s="36" t="s">
        <v>88</v>
      </c>
      <c r="T19" s="19" t="s">
        <v>95</v>
      </c>
      <c r="U19" s="19" t="s">
        <v>205</v>
      </c>
      <c r="V19" s="19" t="s">
        <v>34</v>
      </c>
      <c r="W19" s="36" t="s">
        <v>87</v>
      </c>
      <c r="X19" s="19" t="s">
        <v>40</v>
      </c>
      <c r="Y19" s="19" t="s">
        <v>213</v>
      </c>
      <c r="Z19" s="19" t="s">
        <v>34</v>
      </c>
      <c r="AA19" s="36" t="s">
        <v>89</v>
      </c>
      <c r="AB19" s="36" t="s">
        <v>92</v>
      </c>
      <c r="AC19" s="19" t="s">
        <v>36</v>
      </c>
      <c r="AD19" s="36" t="s">
        <v>37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135" x14ac:dyDescent="0.25">
      <c r="A20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0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0" s="27" t="str">
        <f t="shared" si="2"/>
        <v>До 12 символов без пробелов - заглавные латинские буквы, цифры, символ подчёркивания</v>
      </c>
      <c r="D20" s="28" t="str">
        <f t="shared" si="3"/>
        <v>У</v>
      </c>
      <c r="R20" s="18">
        <v>10</v>
      </c>
      <c r="S20" s="36" t="s">
        <v>89</v>
      </c>
      <c r="T20" s="36" t="s">
        <v>92</v>
      </c>
      <c r="U20" s="19" t="s">
        <v>36</v>
      </c>
      <c r="V20" s="36" t="s">
        <v>37</v>
      </c>
      <c r="W20" s="36" t="s">
        <v>88</v>
      </c>
      <c r="X20" s="19" t="s">
        <v>95</v>
      </c>
      <c r="Y20" s="19" t="s">
        <v>205</v>
      </c>
      <c r="Z20" s="19" t="s">
        <v>34</v>
      </c>
      <c r="AA20" s="36" t="s">
        <v>90</v>
      </c>
      <c r="AB20" s="36" t="s">
        <v>92</v>
      </c>
      <c r="AC20" s="19" t="s">
        <v>38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35" x14ac:dyDescent="0.25">
      <c r="A21" s="27" t="str">
        <f t="shared" si="0"/>
        <v>Укажите краткие коды на Срочном рынке ПАО Московская Биржа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1" s="28" t="str">
        <f t="shared" si="3"/>
        <v>У</v>
      </c>
      <c r="R21" s="18">
        <v>11</v>
      </c>
      <c r="S21" s="36" t="s">
        <v>90</v>
      </c>
      <c r="T21" s="36" t="s">
        <v>92</v>
      </c>
      <c r="U21" s="19" t="s">
        <v>38</v>
      </c>
      <c r="V21" s="36" t="s">
        <v>37</v>
      </c>
      <c r="W21" s="36" t="s">
        <v>89</v>
      </c>
      <c r="X21" s="36" t="s">
        <v>92</v>
      </c>
      <c r="Y21" s="19" t="s">
        <v>36</v>
      </c>
      <c r="Z21" s="36" t="s">
        <v>37</v>
      </c>
      <c r="AA21" s="36" t="s">
        <v>91</v>
      </c>
      <c r="AB21" s="36" t="s">
        <v>92</v>
      </c>
      <c r="AC21" s="19" t="s">
        <v>36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35" x14ac:dyDescent="0.25">
      <c r="A22" s="27" t="str">
        <f t="shared" si="0"/>
        <v>Укажите краткие коды на рынке СПФИ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До 12 символов без пробелов - заглавные латинские буквы, цифры, символ подчёркивания</v>
      </c>
      <c r="D22" s="28" t="str">
        <f t="shared" si="3"/>
        <v>У</v>
      </c>
      <c r="R22" s="18">
        <v>12</v>
      </c>
      <c r="S22" s="36" t="s">
        <v>91</v>
      </c>
      <c r="T22" s="36" t="s">
        <v>92</v>
      </c>
      <c r="U22" s="19" t="s">
        <v>36</v>
      </c>
      <c r="V22" s="36" t="s">
        <v>37</v>
      </c>
      <c r="W22" s="36" t="s">
        <v>90</v>
      </c>
      <c r="X22" s="36" t="s">
        <v>92</v>
      </c>
      <c r="Y22" s="19" t="s">
        <v>38</v>
      </c>
      <c r="Z22" s="36" t="s">
        <v>37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135" x14ac:dyDescent="0.25">
      <c r="A23" s="27" t="str">
        <f t="shared" si="0"/>
        <v>Страна</v>
      </c>
      <c r="B23" s="27" t="str">
        <f t="shared" si="1"/>
        <v>Необходимо выбрать из списка нужное значение</v>
      </c>
      <c r="C23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3" s="28" t="str">
        <f t="shared" si="3"/>
        <v>О</v>
      </c>
      <c r="R23" s="18">
        <v>13</v>
      </c>
      <c r="S23" s="37" t="s">
        <v>93</v>
      </c>
      <c r="T23" s="19" t="s">
        <v>40</v>
      </c>
      <c r="U23" s="19" t="s">
        <v>210</v>
      </c>
      <c r="V23" s="19" t="s">
        <v>34</v>
      </c>
      <c r="W23" s="36" t="s">
        <v>91</v>
      </c>
      <c r="X23" s="36" t="s">
        <v>92</v>
      </c>
      <c r="Y23" s="19" t="s">
        <v>36</v>
      </c>
      <c r="Z23" s="36" t="s">
        <v>37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90" x14ac:dyDescent="0.25">
      <c r="A24" s="27" t="str">
        <f t="shared" si="0"/>
        <v>Тип документа физического лица</v>
      </c>
      <c r="B24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4" s="28" t="str">
        <f t="shared" si="3"/>
        <v>О</v>
      </c>
      <c r="R24" s="18">
        <v>14</v>
      </c>
      <c r="S24" s="37" t="s">
        <v>94</v>
      </c>
      <c r="T24" s="19" t="s">
        <v>95</v>
      </c>
      <c r="U24" s="19" t="s">
        <v>212</v>
      </c>
      <c r="V24" s="19" t="s">
        <v>34</v>
      </c>
      <c r="W24" s="37" t="s">
        <v>93</v>
      </c>
      <c r="X24" s="19" t="s">
        <v>40</v>
      </c>
      <c r="Y24" s="19" t="s">
        <v>210</v>
      </c>
      <c r="Z24" s="19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90" x14ac:dyDescent="0.25">
      <c r="A25" s="27" t="str">
        <f t="shared" si="0"/>
        <v>Данные паспорта РФ</v>
      </c>
      <c r="B2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5" s="27" t="str">
        <f t="shared" si="2"/>
        <v>10 цифр с пробелами после второго и четвертого символов (2 цифры + " " + 2 цифры + " " + 6 цифр)</v>
      </c>
      <c r="D25" s="28" t="str">
        <f t="shared" si="3"/>
        <v>О</v>
      </c>
      <c r="R25" s="18">
        <v>15</v>
      </c>
      <c r="S25" s="37" t="s">
        <v>96</v>
      </c>
      <c r="T25" s="19" t="s">
        <v>101</v>
      </c>
      <c r="U25" s="36" t="s">
        <v>102</v>
      </c>
      <c r="V25" s="37" t="s">
        <v>34</v>
      </c>
      <c r="W25" s="37" t="s">
        <v>94</v>
      </c>
      <c r="X25" s="19" t="s">
        <v>95</v>
      </c>
      <c r="Y25" s="19" t="s">
        <v>212</v>
      </c>
      <c r="Z25" s="19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60" x14ac:dyDescent="0.25">
      <c r="A26" s="27" t="str">
        <f t="shared" si="0"/>
        <v>Данные паспорта СССР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6" s="27" t="str">
        <f t="shared" si="2"/>
        <v>Римские цифры в латинском регистре (до 6 символов) + "-" + 2 буквы кириллицей + " " + 6 цифр</v>
      </c>
      <c r="D26" s="28" t="str">
        <f t="shared" si="3"/>
        <v>О</v>
      </c>
      <c r="R26" s="18">
        <v>16</v>
      </c>
      <c r="S26" s="37" t="s">
        <v>97</v>
      </c>
      <c r="T26" s="19" t="s">
        <v>103</v>
      </c>
      <c r="U26" s="36" t="s">
        <v>104</v>
      </c>
      <c r="V26" s="37" t="s">
        <v>34</v>
      </c>
      <c r="W26" s="37" t="s">
        <v>96</v>
      </c>
      <c r="X26" s="19" t="s">
        <v>101</v>
      </c>
      <c r="Y26" s="36" t="s">
        <v>102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27" t="str">
        <f t="shared" si="0"/>
        <v>Данные свидетельства о рождении</v>
      </c>
      <c r="B27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7" s="27" t="str">
        <f t="shared" si="2"/>
        <v>До 20 символов, цифры и любые буквы</v>
      </c>
      <c r="D27" s="28" t="str">
        <f t="shared" si="3"/>
        <v>О</v>
      </c>
      <c r="R27" s="18">
        <v>17</v>
      </c>
      <c r="S27" s="37" t="s">
        <v>98</v>
      </c>
      <c r="T27" s="19" t="s">
        <v>105</v>
      </c>
      <c r="U27" s="36" t="s">
        <v>106</v>
      </c>
      <c r="V27" s="37" t="s">
        <v>34</v>
      </c>
      <c r="W27" s="37" t="s">
        <v>97</v>
      </c>
      <c r="X27" s="19" t="s">
        <v>103</v>
      </c>
      <c r="Y27" s="36" t="s">
        <v>104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60" x14ac:dyDescent="0.25">
      <c r="A28" s="27" t="str">
        <f t="shared" si="0"/>
        <v>Данные документа, удостоверяющего личность</v>
      </c>
      <c r="B28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8" s="27" t="str">
        <f t="shared" si="2"/>
        <v>До 20 символов, цифры и любые буквы</v>
      </c>
      <c r="D28" s="28" t="str">
        <f t="shared" si="3"/>
        <v>О</v>
      </c>
      <c r="R28" s="18">
        <v>18</v>
      </c>
      <c r="S28" s="37" t="s">
        <v>99</v>
      </c>
      <c r="T28" s="19" t="s">
        <v>107</v>
      </c>
      <c r="U28" s="36" t="s">
        <v>106</v>
      </c>
      <c r="V28" s="37" t="s">
        <v>34</v>
      </c>
      <c r="W28" s="37" t="s">
        <v>98</v>
      </c>
      <c r="X28" s="19" t="s">
        <v>105</v>
      </c>
      <c r="Y28" s="36" t="s">
        <v>106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27" t="str">
        <f t="shared" si="0"/>
        <v>Данные паспорта иностранного государства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R29" s="18">
        <v>19</v>
      </c>
      <c r="S29" s="37" t="s">
        <v>100</v>
      </c>
      <c r="T29" s="19" t="s">
        <v>108</v>
      </c>
      <c r="U29" s="36" t="s">
        <v>106</v>
      </c>
      <c r="V29" s="37" t="s">
        <v>34</v>
      </c>
      <c r="W29" s="37" t="s">
        <v>99</v>
      </c>
      <c r="X29" s="19" t="s">
        <v>107</v>
      </c>
      <c r="Y29" s="36" t="s">
        <v>106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27" t="str">
        <f t="shared" si="0"/>
        <v>Клиент имеет законного представителя?</v>
      </c>
      <c r="B3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0" s="27" t="str">
        <f t="shared" si="2"/>
        <v>Выбор из списка: "да"; "нет"</v>
      </c>
      <c r="D30" s="28" t="str">
        <f t="shared" si="3"/>
        <v>О</v>
      </c>
      <c r="R30" s="18">
        <v>20</v>
      </c>
      <c r="S30" s="37" t="s">
        <v>109</v>
      </c>
      <c r="T30" s="19" t="s">
        <v>95</v>
      </c>
      <c r="U30" s="19" t="s">
        <v>205</v>
      </c>
      <c r="V30" s="37" t="s">
        <v>34</v>
      </c>
      <c r="W30" s="37" t="s">
        <v>100</v>
      </c>
      <c r="X30" s="19" t="s">
        <v>108</v>
      </c>
      <c r="Y30" s="36" t="s">
        <v>106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60" x14ac:dyDescent="0.25">
      <c r="A31" s="27" t="str">
        <f t="shared" si="0"/>
        <v>Тип документа законного представителя клиента</v>
      </c>
      <c r="B31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1" s="27" t="str">
        <f t="shared" si="2"/>
        <v>Выбор из списка: "Паспорт РФ"; "Паспорт СССР"; "Иной документ"</v>
      </c>
      <c r="D31" s="28" t="str">
        <f t="shared" si="3"/>
        <v>О</v>
      </c>
      <c r="R31" s="18">
        <v>21</v>
      </c>
      <c r="S31" s="37" t="s">
        <v>110</v>
      </c>
      <c r="T31" s="19" t="s">
        <v>111</v>
      </c>
      <c r="U31" s="19" t="s">
        <v>211</v>
      </c>
      <c r="V31" s="37" t="s">
        <v>34</v>
      </c>
      <c r="W31" s="37" t="s">
        <v>109</v>
      </c>
      <c r="X31" s="19" t="s">
        <v>95</v>
      </c>
      <c r="Y31" s="19" t="s">
        <v>205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75" x14ac:dyDescent="0.25">
      <c r="A32" s="27" t="str">
        <f t="shared" si="0"/>
        <v>Данные паспорта РФ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2" s="27" t="str">
        <f t="shared" si="2"/>
        <v>10 цифр с пробелами после второго и четвертого символов (2 цифры + " " + 2 цифры + " " + 6 цифр)</v>
      </c>
      <c r="D32" s="28" t="str">
        <f t="shared" si="3"/>
        <v>О</v>
      </c>
      <c r="R32" s="18">
        <v>22</v>
      </c>
      <c r="S32" s="37" t="s">
        <v>96</v>
      </c>
      <c r="T32" s="19" t="s">
        <v>112</v>
      </c>
      <c r="U32" s="36" t="s">
        <v>102</v>
      </c>
      <c r="V32" s="37" t="s">
        <v>34</v>
      </c>
      <c r="W32" s="37" t="s">
        <v>110</v>
      </c>
      <c r="X32" s="19" t="s">
        <v>111</v>
      </c>
      <c r="Y32" s="19" t="s">
        <v>211</v>
      </c>
      <c r="Z32" s="37" t="s">
        <v>34</v>
      </c>
      <c r="AA32" s="19" t="s">
        <v>26</v>
      </c>
      <c r="AB32" s="19" t="s">
        <v>26</v>
      </c>
      <c r="AC32" s="19" t="s">
        <v>26</v>
      </c>
      <c r="AD32" s="19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75" x14ac:dyDescent="0.25">
      <c r="A33" s="27" t="str">
        <f t="shared" si="0"/>
        <v>Данные паспорта СССР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3" s="27" t="str">
        <f t="shared" si="2"/>
        <v>Римские цифры в латинском регистре (до 6 символов) + "-" + 2 буквы кириллицей + " " + 6 цифр</v>
      </c>
      <c r="D33" s="28" t="str">
        <f t="shared" si="3"/>
        <v>О</v>
      </c>
      <c r="R33" s="18">
        <v>23</v>
      </c>
      <c r="S33" s="37" t="s">
        <v>97</v>
      </c>
      <c r="T33" s="19" t="s">
        <v>113</v>
      </c>
      <c r="U33" s="36" t="s">
        <v>104</v>
      </c>
      <c r="V33" s="37" t="s">
        <v>34</v>
      </c>
      <c r="W33" s="37" t="s">
        <v>96</v>
      </c>
      <c r="X33" s="19" t="s">
        <v>112</v>
      </c>
      <c r="Y33" s="36" t="s">
        <v>102</v>
      </c>
      <c r="Z33" s="37" t="s">
        <v>34</v>
      </c>
      <c r="AA33" s="19" t="s">
        <v>26</v>
      </c>
      <c r="AB33" s="19" t="s">
        <v>26</v>
      </c>
      <c r="AC33" s="19" t="s">
        <v>26</v>
      </c>
      <c r="AD33" s="19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75" x14ac:dyDescent="0.25">
      <c r="A34" s="27" t="str">
        <f t="shared" si="0"/>
        <v>Данные документа, удостоверяющего личность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4" s="27" t="str">
        <f t="shared" si="2"/>
        <v>До 20 символов, цифры и любые буквы</v>
      </c>
      <c r="D34" s="28" t="str">
        <f t="shared" si="3"/>
        <v>О</v>
      </c>
      <c r="R34" s="18">
        <v>24</v>
      </c>
      <c r="S34" s="37" t="s">
        <v>99</v>
      </c>
      <c r="T34" s="19" t="s">
        <v>114</v>
      </c>
      <c r="U34" s="36" t="s">
        <v>106</v>
      </c>
      <c r="V34" s="37" t="s">
        <v>34</v>
      </c>
      <c r="W34" s="37" t="s">
        <v>97</v>
      </c>
      <c r="X34" s="19" t="s">
        <v>113</v>
      </c>
      <c r="Y34" s="36" t="s">
        <v>104</v>
      </c>
      <c r="Z34" s="37" t="s">
        <v>34</v>
      </c>
      <c r="AA34" s="19" t="s">
        <v>26</v>
      </c>
      <c r="AB34" s="19" t="s">
        <v>26</v>
      </c>
      <c r="AC34" s="19" t="s">
        <v>26</v>
      </c>
      <c r="AD34" s="19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75" x14ac:dyDescent="0.25">
      <c r="A35" s="27" t="str">
        <f t="shared" si="0"/>
        <v>ИНН РФ</v>
      </c>
      <c r="B35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5" s="27" t="str">
        <f t="shared" si="2"/>
        <v xml:space="preserve">10 цифровых символов </v>
      </c>
      <c r="D35" s="28" t="str">
        <f t="shared" si="3"/>
        <v>О</v>
      </c>
      <c r="R35" s="18">
        <v>25</v>
      </c>
      <c r="S35" s="37" t="s">
        <v>115</v>
      </c>
      <c r="T35" s="19" t="s">
        <v>117</v>
      </c>
      <c r="U35" s="36" t="s">
        <v>41</v>
      </c>
      <c r="V35" s="37" t="s">
        <v>34</v>
      </c>
      <c r="W35" s="37" t="s">
        <v>99</v>
      </c>
      <c r="X35" s="19" t="s">
        <v>114</v>
      </c>
      <c r="Y35" s="36" t="s">
        <v>106</v>
      </c>
      <c r="Z35" s="37" t="s">
        <v>34</v>
      </c>
      <c r="AA35" s="19" t="s">
        <v>26</v>
      </c>
      <c r="AB35" s="19" t="s">
        <v>26</v>
      </c>
      <c r="AC35" s="19" t="s">
        <v>26</v>
      </c>
      <c r="AD35" s="19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75" x14ac:dyDescent="0.25">
      <c r="A36" s="27" t="str">
        <f t="shared" si="0"/>
        <v>ИНН нерезидента</v>
      </c>
      <c r="B36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27" t="str">
        <f t="shared" si="2"/>
        <v>10 цифровых символов без пробелов, начинается всегда с «99»</v>
      </c>
      <c r="D36" s="28" t="str">
        <f t="shared" si="3"/>
        <v>У</v>
      </c>
      <c r="R36" s="18">
        <v>26</v>
      </c>
      <c r="S36" s="37" t="s">
        <v>166</v>
      </c>
      <c r="T36" s="19" t="s">
        <v>179</v>
      </c>
      <c r="U36" s="36" t="s">
        <v>180</v>
      </c>
      <c r="V36" s="37" t="s">
        <v>37</v>
      </c>
      <c r="W36" s="37" t="s">
        <v>115</v>
      </c>
      <c r="X36" s="19" t="s">
        <v>117</v>
      </c>
      <c r="Y36" s="36" t="s">
        <v>41</v>
      </c>
      <c r="Z36" s="37" t="s">
        <v>34</v>
      </c>
      <c r="AA36" s="19" t="s">
        <v>26</v>
      </c>
      <c r="AB36" s="19" t="s">
        <v>26</v>
      </c>
      <c r="AC36" s="19" t="s">
        <v>26</v>
      </c>
      <c r="AD36" s="19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s="6" customFormat="1" ht="135" x14ac:dyDescent="0.25">
      <c r="A37" s="27" t="str">
        <f>IFERROR(VLOOKUP($R37,$R$11:$AP$43,$R$1,0),"")</f>
        <v>Уникальный код иностранного юридического лица</v>
      </c>
      <c r="B37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7" s="28" t="str">
        <f t="shared" si="3"/>
        <v>У</v>
      </c>
      <c r="R37" s="6">
        <v>27</v>
      </c>
      <c r="S37" s="37" t="s">
        <v>116</v>
      </c>
      <c r="T37" s="19" t="s">
        <v>179</v>
      </c>
      <c r="U37" s="36" t="s">
        <v>229</v>
      </c>
      <c r="V37" s="37" t="s">
        <v>37</v>
      </c>
      <c r="W37" s="37" t="s">
        <v>166</v>
      </c>
      <c r="X37" s="19" t="s">
        <v>179</v>
      </c>
      <c r="Y37" s="36" t="s">
        <v>180</v>
      </c>
      <c r="Z37" s="37" t="s">
        <v>37</v>
      </c>
      <c r="AA37" s="19" t="s">
        <v>26</v>
      </c>
      <c r="AB37" s="19" t="s">
        <v>26</v>
      </c>
      <c r="AC37" s="19" t="s">
        <v>26</v>
      </c>
      <c r="AD37" s="19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s="6" customFormat="1" ht="135" x14ac:dyDescent="0.25">
      <c r="A38" s="27" t="str">
        <f>IFERROR(VLOOKUP($R38,$R$11:$AP$43,$R$1,0),"")</f>
        <v>-</v>
      </c>
      <c r="B38" s="27" t="str">
        <f t="shared" si="1"/>
        <v>-</v>
      </c>
      <c r="C38" s="27" t="str">
        <f t="shared" si="2"/>
        <v>-</v>
      </c>
      <c r="D38" s="28" t="str">
        <f t="shared" si="3"/>
        <v>-</v>
      </c>
      <c r="R38" s="6">
        <v>28</v>
      </c>
      <c r="S38" s="37" t="s">
        <v>26</v>
      </c>
      <c r="T38" s="19" t="s">
        <v>26</v>
      </c>
      <c r="U38" s="36" t="s">
        <v>26</v>
      </c>
      <c r="V38" s="37" t="s">
        <v>26</v>
      </c>
      <c r="W38" s="37" t="s">
        <v>116</v>
      </c>
      <c r="X38" s="19" t="s">
        <v>179</v>
      </c>
      <c r="Y38" s="36" t="s">
        <v>229</v>
      </c>
      <c r="Z38" s="37" t="s">
        <v>37</v>
      </c>
      <c r="AA38" s="19" t="s">
        <v>26</v>
      </c>
      <c r="AB38" s="19" t="s">
        <v>26</v>
      </c>
      <c r="AC38" s="19" t="s">
        <v>26</v>
      </c>
      <c r="AD38" s="19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s="6" customFormat="1" x14ac:dyDescent="0.25">
      <c r="A39" s="22"/>
      <c r="B39" s="22"/>
      <c r="C39" s="22"/>
      <c r="D39" s="23"/>
    </row>
    <row r="40" spans="1:42" s="6" customFormat="1" x14ac:dyDescent="0.25">
      <c r="A40" s="22"/>
      <c r="B40" s="22"/>
      <c r="C40" s="22"/>
      <c r="D40" s="23"/>
    </row>
    <row r="41" spans="1:42" s="6" customFormat="1" x14ac:dyDescent="0.25">
      <c r="A41" s="22"/>
      <c r="B41" s="22"/>
      <c r="C41" s="22"/>
      <c r="D41" s="23"/>
    </row>
    <row r="42" spans="1:42" s="6" customFormat="1" x14ac:dyDescent="0.25">
      <c r="A42" s="22"/>
      <c r="B42" s="22"/>
      <c r="C42" s="22"/>
      <c r="D42" s="23"/>
    </row>
    <row r="43" spans="1:42" s="6" customFormat="1" x14ac:dyDescent="0.25">
      <c r="A43" s="22"/>
      <c r="B43" s="22"/>
      <c r="C43" s="22"/>
      <c r="D43" s="23"/>
    </row>
    <row r="44" spans="1:42" s="6" customFormat="1" x14ac:dyDescent="0.25">
      <c r="A44" s="24"/>
      <c r="B44" s="24"/>
      <c r="C44" s="24"/>
      <c r="D44" s="23"/>
    </row>
    <row r="45" spans="1:42" s="6" customFormat="1" x14ac:dyDescent="0.25">
      <c r="D45" s="16"/>
    </row>
    <row r="46" spans="1:42" s="6" customFormat="1" x14ac:dyDescent="0.25">
      <c r="D46" s="16"/>
    </row>
    <row r="47" spans="1:42" s="6" customFormat="1" x14ac:dyDescent="0.25">
      <c r="D47" s="16"/>
    </row>
    <row r="48" spans="1:42" s="6" customFormat="1" x14ac:dyDescent="0.25">
      <c r="D48" s="16"/>
    </row>
    <row r="49" spans="4:4" s="6" customFormat="1" x14ac:dyDescent="0.25">
      <c r="D49" s="16"/>
    </row>
    <row r="50" spans="4:4" s="6" customFormat="1" x14ac:dyDescent="0.25">
      <c r="D50" s="16"/>
    </row>
    <row r="51" spans="4:4" s="6" customFormat="1" x14ac:dyDescent="0.25">
      <c r="D51" s="16"/>
    </row>
    <row r="52" spans="4:4" s="6" customFormat="1" x14ac:dyDescent="0.25">
      <c r="D52" s="16"/>
    </row>
    <row r="53" spans="4:4" s="6" customFormat="1" x14ac:dyDescent="0.25">
      <c r="D53" s="16"/>
    </row>
    <row r="54" spans="4:4" s="6" customFormat="1" x14ac:dyDescent="0.25">
      <c r="D54" s="16"/>
    </row>
    <row r="55" spans="4:4" s="6" customFormat="1" x14ac:dyDescent="0.25">
      <c r="D55" s="16"/>
    </row>
    <row r="56" spans="4:4" s="6" customFormat="1" x14ac:dyDescent="0.25">
      <c r="D56" s="16"/>
    </row>
    <row r="57" spans="4:4" s="6" customFormat="1" x14ac:dyDescent="0.25">
      <c r="D57" s="16"/>
    </row>
    <row r="58" spans="4:4" s="6" customFormat="1" x14ac:dyDescent="0.25">
      <c r="D58" s="16"/>
    </row>
    <row r="59" spans="4:4" s="6" customFormat="1" x14ac:dyDescent="0.25">
      <c r="D59" s="16"/>
    </row>
    <row r="60" spans="4:4" s="6" customFormat="1" x14ac:dyDescent="0.25">
      <c r="D60" s="16"/>
    </row>
    <row r="61" spans="4:4" s="6" customFormat="1" x14ac:dyDescent="0.25">
      <c r="D61" s="16"/>
    </row>
    <row r="62" spans="4:4" s="6" customFormat="1" x14ac:dyDescent="0.25">
      <c r="D62" s="16"/>
    </row>
    <row r="63" spans="4:4" s="6" customFormat="1" x14ac:dyDescent="0.25">
      <c r="D63" s="16"/>
    </row>
    <row r="64" spans="4:4" s="6" customFormat="1" x14ac:dyDescent="0.25">
      <c r="D64" s="16"/>
    </row>
    <row r="65" spans="4:4" s="6" customFormat="1" x14ac:dyDescent="0.25">
      <c r="D65" s="16"/>
    </row>
    <row r="66" spans="4:4" s="6" customFormat="1" x14ac:dyDescent="0.25">
      <c r="D66" s="16"/>
    </row>
    <row r="67" spans="4:4" s="6" customFormat="1" x14ac:dyDescent="0.25">
      <c r="D67" s="16"/>
    </row>
    <row r="68" spans="4:4" s="6" customFormat="1" x14ac:dyDescent="0.25">
      <c r="D68" s="16"/>
    </row>
    <row r="69" spans="4:4" s="6" customFormat="1" x14ac:dyDescent="0.25">
      <c r="D69" s="16"/>
    </row>
    <row r="70" spans="4:4" s="6" customFormat="1" x14ac:dyDescent="0.25">
      <c r="D70" s="16"/>
    </row>
    <row r="71" spans="4:4" s="6" customFormat="1" x14ac:dyDescent="0.25">
      <c r="D71" s="16"/>
    </row>
    <row r="72" spans="4:4" s="6" customFormat="1" x14ac:dyDescent="0.25">
      <c r="D72" s="16"/>
    </row>
    <row r="73" spans="4:4" s="6" customFormat="1" x14ac:dyDescent="0.25">
      <c r="D73" s="16"/>
    </row>
    <row r="74" spans="4:4" s="6" customFormat="1" x14ac:dyDescent="0.25">
      <c r="D74" s="16"/>
    </row>
    <row r="75" spans="4:4" s="6" customFormat="1" x14ac:dyDescent="0.25">
      <c r="D75" s="16"/>
    </row>
    <row r="76" spans="4:4" s="6" customFormat="1" x14ac:dyDescent="0.25">
      <c r="D76" s="16"/>
    </row>
    <row r="77" spans="4:4" s="6" customFormat="1" x14ac:dyDescent="0.25">
      <c r="D77" s="16"/>
    </row>
    <row r="78" spans="4:4" s="6" customFormat="1" x14ac:dyDescent="0.25">
      <c r="D78" s="16"/>
    </row>
    <row r="79" spans="4:4" s="6" customFormat="1" x14ac:dyDescent="0.25">
      <c r="D79" s="16"/>
    </row>
    <row r="80" spans="4:4" s="6" customFormat="1" x14ac:dyDescent="0.25">
      <c r="D80" s="16"/>
    </row>
    <row r="81" spans="4:4" s="6" customFormat="1" x14ac:dyDescent="0.25">
      <c r="D81" s="16"/>
    </row>
    <row r="82" spans="4:4" s="6" customFormat="1" x14ac:dyDescent="0.25">
      <c r="D82" s="16"/>
    </row>
    <row r="83" spans="4:4" s="6" customFormat="1" x14ac:dyDescent="0.25">
      <c r="D83" s="16"/>
    </row>
    <row r="84" spans="4:4" s="6" customFormat="1" x14ac:dyDescent="0.25">
      <c r="D84" s="16"/>
    </row>
    <row r="85" spans="4:4" s="6" customFormat="1" x14ac:dyDescent="0.25">
      <c r="D85" s="16"/>
    </row>
    <row r="86" spans="4:4" s="6" customFormat="1" x14ac:dyDescent="0.25">
      <c r="D86" s="16"/>
    </row>
    <row r="87" spans="4:4" s="6" customFormat="1" x14ac:dyDescent="0.25">
      <c r="D87" s="16"/>
    </row>
    <row r="88" spans="4:4" s="6" customFormat="1" x14ac:dyDescent="0.25">
      <c r="D88" s="16"/>
    </row>
    <row r="89" spans="4:4" s="6" customFormat="1" x14ac:dyDescent="0.25">
      <c r="D89" s="16"/>
    </row>
    <row r="90" spans="4:4" s="6" customFormat="1" x14ac:dyDescent="0.25">
      <c r="D90" s="16"/>
    </row>
    <row r="91" spans="4:4" s="6" customFormat="1" x14ac:dyDescent="0.25">
      <c r="D91" s="16"/>
    </row>
    <row r="92" spans="4:4" s="6" customFormat="1" x14ac:dyDescent="0.25">
      <c r="D92" s="16"/>
    </row>
    <row r="93" spans="4:4" s="6" customFormat="1" x14ac:dyDescent="0.25">
      <c r="D93" s="16"/>
    </row>
    <row r="94" spans="4:4" s="6" customFormat="1" x14ac:dyDescent="0.25">
      <c r="D94" s="16"/>
    </row>
    <row r="95" spans="4:4" s="6" customFormat="1" x14ac:dyDescent="0.25">
      <c r="D95" s="16"/>
    </row>
    <row r="96" spans="4:4" s="6" customFormat="1" x14ac:dyDescent="0.25">
      <c r="D96" s="16"/>
    </row>
    <row r="97" spans="4:4" s="6" customFormat="1" x14ac:dyDescent="0.25">
      <c r="D97" s="16"/>
    </row>
    <row r="98" spans="4:4" s="6" customFormat="1" x14ac:dyDescent="0.25">
      <c r="D98" s="16"/>
    </row>
    <row r="99" spans="4:4" s="6" customFormat="1" x14ac:dyDescent="0.25">
      <c r="D99" s="16"/>
    </row>
    <row r="100" spans="4:4" s="6" customFormat="1" x14ac:dyDescent="0.25">
      <c r="D100" s="16"/>
    </row>
    <row r="101" spans="4:4" s="6" customFormat="1" x14ac:dyDescent="0.25">
      <c r="D101" s="16"/>
    </row>
    <row r="102" spans="4:4" s="6" customFormat="1" x14ac:dyDescent="0.25">
      <c r="D102" s="16"/>
    </row>
    <row r="103" spans="4:4" s="6" customFormat="1" x14ac:dyDescent="0.25">
      <c r="D103" s="16"/>
    </row>
    <row r="104" spans="4:4" s="6" customFormat="1" x14ac:dyDescent="0.25">
      <c r="D104" s="16"/>
    </row>
    <row r="105" spans="4:4" s="6" customFormat="1" x14ac:dyDescent="0.25">
      <c r="D105" s="16"/>
    </row>
    <row r="106" spans="4:4" s="6" customFormat="1" x14ac:dyDescent="0.25">
      <c r="D106" s="16"/>
    </row>
    <row r="107" spans="4:4" s="6" customFormat="1" x14ac:dyDescent="0.25">
      <c r="D107" s="16"/>
    </row>
    <row r="108" spans="4:4" s="6" customFormat="1" x14ac:dyDescent="0.25">
      <c r="D108" s="16"/>
    </row>
    <row r="109" spans="4:4" s="6" customFormat="1" x14ac:dyDescent="0.25">
      <c r="D109" s="16"/>
    </row>
    <row r="110" spans="4:4" s="6" customFormat="1" x14ac:dyDescent="0.25">
      <c r="D110" s="16"/>
    </row>
    <row r="111" spans="4:4" s="6" customFormat="1" x14ac:dyDescent="0.25">
      <c r="D111" s="16"/>
    </row>
    <row r="112" spans="4:4" s="6" customFormat="1" x14ac:dyDescent="0.25">
      <c r="D112" s="16"/>
    </row>
    <row r="113" spans="4:4" s="6" customFormat="1" x14ac:dyDescent="0.25">
      <c r="D113" s="16"/>
    </row>
    <row r="114" spans="4:4" s="6" customFormat="1" x14ac:dyDescent="0.25">
      <c r="D114" s="16"/>
    </row>
    <row r="115" spans="4:4" s="6" customFormat="1" x14ac:dyDescent="0.25">
      <c r="D115" s="16"/>
    </row>
    <row r="116" spans="4:4" s="6" customFormat="1" x14ac:dyDescent="0.25">
      <c r="D116" s="16"/>
    </row>
    <row r="117" spans="4:4" s="6" customFormat="1" x14ac:dyDescent="0.25">
      <c r="D117" s="16"/>
    </row>
    <row r="118" spans="4:4" s="6" customFormat="1" x14ac:dyDescent="0.25">
      <c r="D118" s="16"/>
    </row>
    <row r="119" spans="4:4" s="6" customFormat="1" x14ac:dyDescent="0.25">
      <c r="D119" s="16"/>
    </row>
    <row r="120" spans="4:4" s="6" customFormat="1" x14ac:dyDescent="0.25">
      <c r="D120" s="16"/>
    </row>
    <row r="121" spans="4:4" s="6" customFormat="1" x14ac:dyDescent="0.25">
      <c r="D121" s="16"/>
    </row>
    <row r="122" spans="4:4" s="6" customFormat="1" x14ac:dyDescent="0.25">
      <c r="D122" s="16"/>
    </row>
    <row r="123" spans="4:4" s="6" customFormat="1" x14ac:dyDescent="0.25">
      <c r="D123" s="16"/>
    </row>
    <row r="124" spans="4:4" s="6" customFormat="1" x14ac:dyDescent="0.25">
      <c r="D124" s="16"/>
    </row>
    <row r="125" spans="4:4" s="6" customFormat="1" x14ac:dyDescent="0.25">
      <c r="D125" s="16"/>
    </row>
    <row r="126" spans="4:4" s="6" customFormat="1" x14ac:dyDescent="0.25">
      <c r="D126" s="16"/>
    </row>
    <row r="127" spans="4:4" s="6" customFormat="1" x14ac:dyDescent="0.25">
      <c r="D127" s="16"/>
    </row>
    <row r="128" spans="4:4" s="6" customFormat="1" x14ac:dyDescent="0.25">
      <c r="D128" s="16"/>
    </row>
    <row r="129" spans="4:4" s="6" customFormat="1" x14ac:dyDescent="0.25">
      <c r="D129" s="16"/>
    </row>
    <row r="130" spans="4:4" s="6" customFormat="1" x14ac:dyDescent="0.25">
      <c r="D130" s="16"/>
    </row>
    <row r="131" spans="4:4" s="6" customFormat="1" x14ac:dyDescent="0.25">
      <c r="D131" s="16"/>
    </row>
    <row r="132" spans="4:4" s="6" customFormat="1" x14ac:dyDescent="0.25">
      <c r="D132" s="16"/>
    </row>
    <row r="133" spans="4:4" s="6" customFormat="1" x14ac:dyDescent="0.25">
      <c r="D133" s="16"/>
    </row>
    <row r="134" spans="4:4" s="6" customFormat="1" x14ac:dyDescent="0.25">
      <c r="D134" s="16"/>
    </row>
    <row r="135" spans="4:4" s="6" customFormat="1" x14ac:dyDescent="0.25">
      <c r="D135" s="16"/>
    </row>
    <row r="136" spans="4:4" s="6" customFormat="1" x14ac:dyDescent="0.25">
      <c r="D136" s="16"/>
    </row>
    <row r="137" spans="4:4" s="6" customFormat="1" x14ac:dyDescent="0.25">
      <c r="D137" s="16"/>
    </row>
    <row r="138" spans="4:4" s="6" customFormat="1" x14ac:dyDescent="0.25">
      <c r="D138" s="16"/>
    </row>
    <row r="139" spans="4:4" s="6" customFormat="1" x14ac:dyDescent="0.25">
      <c r="D139" s="16"/>
    </row>
    <row r="140" spans="4:4" s="6" customFormat="1" x14ac:dyDescent="0.25">
      <c r="D140" s="16"/>
    </row>
    <row r="141" spans="4:4" s="6" customFormat="1" x14ac:dyDescent="0.25">
      <c r="D141" s="16"/>
    </row>
    <row r="142" spans="4:4" s="6" customFormat="1" x14ac:dyDescent="0.25">
      <c r="D142" s="16"/>
    </row>
    <row r="143" spans="4:4" s="6" customFormat="1" x14ac:dyDescent="0.25">
      <c r="D143" s="16"/>
    </row>
    <row r="144" spans="4:4" s="6" customFormat="1" x14ac:dyDescent="0.25">
      <c r="D144" s="16"/>
    </row>
    <row r="145" spans="4:4" s="6" customFormat="1" x14ac:dyDescent="0.25">
      <c r="D145" s="16"/>
    </row>
    <row r="146" spans="4:4" s="6" customFormat="1" x14ac:dyDescent="0.25">
      <c r="D146" s="16"/>
    </row>
    <row r="147" spans="4:4" s="6" customFormat="1" x14ac:dyDescent="0.25">
      <c r="D147" s="16"/>
    </row>
    <row r="148" spans="4:4" s="6" customFormat="1" x14ac:dyDescent="0.25">
      <c r="D148" s="16"/>
    </row>
    <row r="149" spans="4:4" s="6" customFormat="1" x14ac:dyDescent="0.25">
      <c r="D149" s="16"/>
    </row>
    <row r="150" spans="4:4" s="6" customFormat="1" x14ac:dyDescent="0.25">
      <c r="D150" s="16"/>
    </row>
  </sheetData>
  <sheetProtection sheet="1" objects="1" scenarios="1" formatColumns="0" formatRows="0"/>
  <mergeCells count="1">
    <mergeCell ref="B1:C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3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zoomScaleNormal="100" workbookViewId="0">
      <pane ySplit="3" topLeftCell="A4" activePane="bottomLeft" state="frozen"/>
      <selection pane="bottomLeft" activeCell="E1" sqref="E1:XFD1048576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6" width="9.140625" style="6" hidden="1"/>
    <col min="7" max="7" width="44.28515625" style="6" hidden="1"/>
    <col min="8" max="18" width="9.140625" style="6" hidden="1"/>
    <col min="19" max="19" width="34" style="6" hidden="1"/>
    <col min="20" max="20" width="66" style="6" hidden="1"/>
    <col min="21" max="21" width="29.28515625" style="6" hidden="1"/>
    <col min="22" max="22" width="7.85546875" style="6" hidden="1"/>
    <col min="23" max="23" width="34" style="6" hidden="1"/>
    <col min="24" max="24" width="66" style="6" hidden="1"/>
    <col min="25" max="25" width="29.28515625" style="6" hidden="1"/>
    <col min="26" max="26" width="7.85546875" style="6" hidden="1"/>
    <col min="27" max="27" width="34" style="6" hidden="1"/>
    <col min="28" max="28" width="66" style="6" hidden="1"/>
    <col min="29" max="29" width="29.28515625" style="6" hidden="1"/>
    <col min="30" max="30" width="7.85546875" style="6" hidden="1"/>
    <col min="31" max="31" width="34" style="6" hidden="1"/>
    <col min="32" max="32" width="66" style="6" hidden="1"/>
    <col min="33" max="33" width="29.28515625" style="6" hidden="1"/>
    <col min="34" max="34" width="7.85546875" style="6" hidden="1"/>
    <col min="35" max="35" width="34" style="6" hidden="1"/>
    <col min="36" max="36" width="66" style="6" hidden="1"/>
    <col min="37" max="37" width="29.28515625" style="6" hidden="1"/>
    <col min="38" max="38" width="7.85546875" style="6" hidden="1"/>
    <col min="39" max="39" width="34" style="6" hidden="1"/>
    <col min="40" max="40" width="66" style="6" hidden="1"/>
    <col min="41" max="41" width="29.28515625" style="6" hidden="1"/>
    <col min="42" max="42" width="7.85546875" style="6" hidden="1"/>
    <col min="43" max="16384" width="9.140625" style="6" hidden="1"/>
  </cols>
  <sheetData>
    <row r="1" spans="1:43" ht="18.75" x14ac:dyDescent="0.25">
      <c r="A1" s="4" t="s">
        <v>3</v>
      </c>
      <c r="B1" s="46" t="s">
        <v>120</v>
      </c>
      <c r="C1" s="46"/>
      <c r="D1" s="46"/>
      <c r="O1" s="6" t="s">
        <v>48</v>
      </c>
      <c r="P1" s="6">
        <v>1</v>
      </c>
      <c r="Q1" s="6">
        <f>VLOOKUP(B2,O1:P6,2,0)</f>
        <v>1</v>
      </c>
      <c r="R1" s="6">
        <f>Q1*4-2</f>
        <v>2</v>
      </c>
    </row>
    <row r="2" spans="1:43" x14ac:dyDescent="0.25">
      <c r="A2" s="4" t="s">
        <v>33</v>
      </c>
      <c r="B2" s="15" t="s">
        <v>48</v>
      </c>
      <c r="O2" s="6" t="s">
        <v>49</v>
      </c>
      <c r="P2" s="6">
        <v>2</v>
      </c>
    </row>
    <row r="3" spans="1:43" x14ac:dyDescent="0.25">
      <c r="B3" s="39" t="str">
        <f>IF(B2="","↑↑↑ Необходимо выбрать тип операции ↑↑↑","")</f>
        <v/>
      </c>
      <c r="O3" s="6" t="s">
        <v>50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6" t="s">
        <v>51</v>
      </c>
      <c r="P4" s="6">
        <v>4</v>
      </c>
      <c r="S4" s="9" t="s">
        <v>0</v>
      </c>
      <c r="T4" s="9" t="s">
        <v>1</v>
      </c>
      <c r="U4" s="9" t="s">
        <v>2</v>
      </c>
      <c r="V4" s="9" t="s">
        <v>5</v>
      </c>
      <c r="W4" s="17" t="s">
        <v>0</v>
      </c>
      <c r="X4" s="17" t="s">
        <v>1</v>
      </c>
      <c r="Y4" s="17" t="s">
        <v>2</v>
      </c>
      <c r="Z4" s="17" t="s">
        <v>5</v>
      </c>
      <c r="AA4" s="9" t="s">
        <v>0</v>
      </c>
      <c r="AB4" s="9" t="s">
        <v>1</v>
      </c>
      <c r="AC4" s="9" t="s">
        <v>2</v>
      </c>
      <c r="AD4" s="9" t="s">
        <v>5</v>
      </c>
      <c r="AE4" s="17" t="s">
        <v>0</v>
      </c>
      <c r="AF4" s="17" t="s">
        <v>1</v>
      </c>
      <c r="AG4" s="17" t="s">
        <v>2</v>
      </c>
      <c r="AH4" s="17" t="s">
        <v>5</v>
      </c>
      <c r="AI4" s="9" t="s">
        <v>0</v>
      </c>
      <c r="AJ4" s="9" t="s">
        <v>1</v>
      </c>
      <c r="AK4" s="9" t="s">
        <v>2</v>
      </c>
      <c r="AL4" s="9" t="s">
        <v>5</v>
      </c>
      <c r="AM4" s="17" t="s">
        <v>0</v>
      </c>
      <c r="AN4" s="17" t="s">
        <v>1</v>
      </c>
      <c r="AO4" s="17" t="s">
        <v>2</v>
      </c>
      <c r="AP4" s="17" t="s">
        <v>5</v>
      </c>
    </row>
    <row r="5" spans="1:43" ht="285" x14ac:dyDescent="0.25">
      <c r="A5" s="10" t="s">
        <v>147</v>
      </c>
      <c r="B5" s="10" t="s">
        <v>16</v>
      </c>
      <c r="C5" s="10" t="s">
        <v>218</v>
      </c>
      <c r="D5" s="11" t="s">
        <v>34</v>
      </c>
      <c r="O5" s="6" t="s">
        <v>52</v>
      </c>
      <c r="P5" s="6">
        <v>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60" x14ac:dyDescent="0.25">
      <c r="A6" s="10" t="str">
        <f>IFERROR(VLOOKUP($R6,$R$6:$AP$50,$R$1,0),"")</f>
        <v>Единый краткий код клиента</v>
      </c>
      <c r="B6" s="10" t="str">
        <f>IFERROR(VLOOKUP($R6,$R$6:$AP$50,$R$1+1,0),"")</f>
        <v>Код, присваиваемый клиенту Участником с целью его дальнейшей идентификации. Данное поле обязательно к заполнению.</v>
      </c>
      <c r="C6" s="10" t="str">
        <f>IFERROR(VLOOKUP($R6,$R$6:$AP$50,$R$1+2,0),"")</f>
        <v>До 12 символов без пробелов - заглавные латинские буквы, цифры, символ подчёркивания</v>
      </c>
      <c r="D6" s="11" t="str">
        <f>IFERROR(VLOOKUP($R6,$R$6:$AP$50,$R$1+3,0),"")</f>
        <v>О</v>
      </c>
      <c r="O6" s="6" t="s">
        <v>53</v>
      </c>
      <c r="P6" s="6">
        <v>6</v>
      </c>
      <c r="R6" s="6">
        <v>1</v>
      </c>
      <c r="S6" s="19" t="s">
        <v>194</v>
      </c>
      <c r="T6" s="19" t="s">
        <v>44</v>
      </c>
      <c r="U6" s="19" t="s">
        <v>36</v>
      </c>
      <c r="V6" s="19" t="s">
        <v>34</v>
      </c>
      <c r="W6" s="19" t="s">
        <v>195</v>
      </c>
      <c r="X6" s="19" t="s">
        <v>40</v>
      </c>
      <c r="Y6" s="19" t="s">
        <v>205</v>
      </c>
      <c r="Z6" s="19" t="s">
        <v>34</v>
      </c>
      <c r="AA6" s="19" t="s">
        <v>194</v>
      </c>
      <c r="AB6" s="19" t="s">
        <v>44</v>
      </c>
      <c r="AC6" s="19" t="s">
        <v>36</v>
      </c>
      <c r="AD6" s="19" t="s">
        <v>34</v>
      </c>
      <c r="AE6" s="19" t="s">
        <v>194</v>
      </c>
      <c r="AF6" s="19" t="s">
        <v>45</v>
      </c>
      <c r="AG6" s="19" t="s">
        <v>36</v>
      </c>
      <c r="AH6" s="19" t="s">
        <v>34</v>
      </c>
      <c r="AI6" s="19" t="s">
        <v>194</v>
      </c>
      <c r="AJ6" s="19" t="s">
        <v>45</v>
      </c>
      <c r="AK6" s="19" t="s">
        <v>36</v>
      </c>
      <c r="AL6" s="19" t="s">
        <v>34</v>
      </c>
      <c r="AM6" s="19" t="s">
        <v>195</v>
      </c>
      <c r="AN6" s="19" t="s">
        <v>40</v>
      </c>
      <c r="AO6" s="19" t="s">
        <v>205</v>
      </c>
      <c r="AP6" s="19" t="s">
        <v>34</v>
      </c>
      <c r="AQ6" s="18"/>
    </row>
    <row r="7" spans="1:43" ht="60" x14ac:dyDescent="0.25">
      <c r="A7" s="10" t="str">
        <f t="shared" ref="A7:A42" si="0">IFERROR(VLOOKUP($R7,$R$6:$AP$50,$R$1,0),"")</f>
        <v>Краткий код клиента на фондовом рынке ЗАО "Фондовая биржа ММВБ" (в секторе рынка Основной рынок)</v>
      </c>
      <c r="B7" s="10" t="str">
        <f t="shared" ref="B7:B42" si="1">IFERROR(VLOOKUP($R7,$R$6:$AP$50,$R$1+1,0),"")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7" s="10" t="str">
        <f t="shared" ref="C7:C42" si="2">IFERROR(VLOOKUP($R7,$R$6:$AP$50,$R$1+2,0),"")</f>
        <v>До 12 символов без пробелов - заглавные латинские буквы, цифры, символ подчёркивания</v>
      </c>
      <c r="D7" s="11" t="str">
        <f t="shared" ref="D7:D42" si="3">IFERROR(VLOOKUP($R7,$R$6:$AP$50,$R$1+3,0),"")</f>
        <v>Н</v>
      </c>
      <c r="R7" s="6">
        <v>2</v>
      </c>
      <c r="S7" s="19" t="s">
        <v>123</v>
      </c>
      <c r="T7" s="19" t="s">
        <v>60</v>
      </c>
      <c r="U7" s="19" t="s">
        <v>36</v>
      </c>
      <c r="V7" s="19" t="s">
        <v>35</v>
      </c>
      <c r="W7" s="19" t="s">
        <v>194</v>
      </c>
      <c r="X7" s="19" t="s">
        <v>196</v>
      </c>
      <c r="Y7" s="19" t="s">
        <v>36</v>
      </c>
      <c r="Z7" s="19" t="s">
        <v>34</v>
      </c>
      <c r="AA7" s="19" t="s">
        <v>123</v>
      </c>
      <c r="AB7" s="19" t="s">
        <v>135</v>
      </c>
      <c r="AC7" s="19" t="s">
        <v>36</v>
      </c>
      <c r="AD7" s="19" t="s">
        <v>37</v>
      </c>
      <c r="AE7" s="19" t="s">
        <v>123</v>
      </c>
      <c r="AF7" s="19" t="s">
        <v>135</v>
      </c>
      <c r="AG7" s="19" t="s">
        <v>36</v>
      </c>
      <c r="AH7" s="19" t="s">
        <v>37</v>
      </c>
      <c r="AI7" s="19" t="s">
        <v>123</v>
      </c>
      <c r="AJ7" s="19" t="s">
        <v>135</v>
      </c>
      <c r="AK7" s="19" t="s">
        <v>36</v>
      </c>
      <c r="AL7" s="19" t="s">
        <v>37</v>
      </c>
      <c r="AM7" s="19" t="s">
        <v>194</v>
      </c>
      <c r="AN7" s="19" t="s">
        <v>196</v>
      </c>
      <c r="AO7" s="19" t="s">
        <v>36</v>
      </c>
      <c r="AP7" s="19" t="s">
        <v>34</v>
      </c>
      <c r="AQ7" s="18"/>
    </row>
    <row r="8" spans="1:43" ht="75" x14ac:dyDescent="0.25">
      <c r="A8" s="10" t="str">
        <f t="shared" si="0"/>
        <v>Краткий код клиента на валютном рынке и рынке драгоценных металлов ПАО Московская Биржа</v>
      </c>
      <c r="B8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8" s="10" t="str">
        <f t="shared" si="2"/>
        <v>До 12 символов без пробелов - заглавные латинские буквы, цифры, символ подчёркивания</v>
      </c>
      <c r="D8" s="11" t="str">
        <f t="shared" si="3"/>
        <v>Н</v>
      </c>
      <c r="R8" s="6">
        <v>3</v>
      </c>
      <c r="S8" s="19" t="s">
        <v>124</v>
      </c>
      <c r="T8" s="19" t="s">
        <v>60</v>
      </c>
      <c r="U8" s="19" t="s">
        <v>36</v>
      </c>
      <c r="V8" s="19" t="s">
        <v>35</v>
      </c>
      <c r="W8" s="19" t="s">
        <v>123</v>
      </c>
      <c r="X8" s="19" t="s">
        <v>197</v>
      </c>
      <c r="Y8" s="19" t="s">
        <v>36</v>
      </c>
      <c r="Z8" s="19" t="s">
        <v>37</v>
      </c>
      <c r="AA8" s="19" t="s">
        <v>124</v>
      </c>
      <c r="AB8" s="19" t="s">
        <v>135</v>
      </c>
      <c r="AC8" s="19" t="s">
        <v>36</v>
      </c>
      <c r="AD8" s="19" t="s">
        <v>37</v>
      </c>
      <c r="AE8" s="19" t="s">
        <v>124</v>
      </c>
      <c r="AF8" s="19" t="s">
        <v>135</v>
      </c>
      <c r="AG8" s="19" t="s">
        <v>36</v>
      </c>
      <c r="AH8" s="19" t="s">
        <v>37</v>
      </c>
      <c r="AI8" s="19" t="s">
        <v>124</v>
      </c>
      <c r="AJ8" s="19" t="s">
        <v>135</v>
      </c>
      <c r="AK8" s="19" t="s">
        <v>36</v>
      </c>
      <c r="AL8" s="19" t="s">
        <v>37</v>
      </c>
      <c r="AM8" s="19" t="s">
        <v>123</v>
      </c>
      <c r="AN8" s="19" t="s">
        <v>197</v>
      </c>
      <c r="AO8" s="19" t="s">
        <v>36</v>
      </c>
      <c r="AP8" s="19" t="s">
        <v>37</v>
      </c>
      <c r="AQ8" s="18"/>
    </row>
    <row r="9" spans="1:43" ht="105" x14ac:dyDescent="0.25">
      <c r="A9" s="10" t="str">
        <f t="shared" si="0"/>
        <v>Краткий код клиента на Срочном рынке ПАО Московская Биржа</v>
      </c>
      <c r="B9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9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9" s="11" t="str">
        <f t="shared" si="3"/>
        <v>Н</v>
      </c>
      <c r="R9" s="6">
        <v>4</v>
      </c>
      <c r="S9" s="19" t="s">
        <v>125</v>
      </c>
      <c r="T9" s="19" t="s">
        <v>60</v>
      </c>
      <c r="U9" s="19" t="s">
        <v>38</v>
      </c>
      <c r="V9" s="19" t="s">
        <v>35</v>
      </c>
      <c r="W9" s="19" t="s">
        <v>124</v>
      </c>
      <c r="X9" s="19" t="s">
        <v>197</v>
      </c>
      <c r="Y9" s="19" t="s">
        <v>36</v>
      </c>
      <c r="Z9" s="19" t="s">
        <v>37</v>
      </c>
      <c r="AA9" s="19" t="s">
        <v>125</v>
      </c>
      <c r="AB9" s="19" t="s">
        <v>135</v>
      </c>
      <c r="AC9" s="19" t="s">
        <v>38</v>
      </c>
      <c r="AD9" s="19" t="s">
        <v>37</v>
      </c>
      <c r="AE9" s="19" t="s">
        <v>125</v>
      </c>
      <c r="AF9" s="19" t="s">
        <v>135</v>
      </c>
      <c r="AG9" s="19" t="s">
        <v>38</v>
      </c>
      <c r="AH9" s="19" t="s">
        <v>37</v>
      </c>
      <c r="AI9" s="19" t="s">
        <v>125</v>
      </c>
      <c r="AJ9" s="19" t="s">
        <v>135</v>
      </c>
      <c r="AK9" s="19" t="s">
        <v>38</v>
      </c>
      <c r="AL9" s="19" t="s">
        <v>37</v>
      </c>
      <c r="AM9" s="19" t="s">
        <v>124</v>
      </c>
      <c r="AN9" s="19" t="s">
        <v>197</v>
      </c>
      <c r="AO9" s="19" t="s">
        <v>36</v>
      </c>
      <c r="AP9" s="19" t="s">
        <v>37</v>
      </c>
      <c r="AQ9" s="18"/>
    </row>
    <row r="10" spans="1:43" ht="105" x14ac:dyDescent="0.25">
      <c r="A10" s="10" t="str">
        <f t="shared" si="0"/>
        <v>Наименование кода</v>
      </c>
      <c r="B10" s="10" t="str">
        <f t="shared" si="1"/>
        <v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v>
      </c>
      <c r="C10" s="10" t="str">
        <f t="shared" si="2"/>
        <v>Последовательность из цифр и латинских букв</v>
      </c>
      <c r="D10" s="11" t="str">
        <f t="shared" si="3"/>
        <v>Н</v>
      </c>
      <c r="R10" s="6">
        <v>5</v>
      </c>
      <c r="S10" s="19" t="s">
        <v>20</v>
      </c>
      <c r="T10" s="19" t="s">
        <v>127</v>
      </c>
      <c r="U10" s="19" t="s">
        <v>39</v>
      </c>
      <c r="V10" s="19" t="s">
        <v>35</v>
      </c>
      <c r="W10" s="19" t="s">
        <v>125</v>
      </c>
      <c r="X10" s="19" t="s">
        <v>197</v>
      </c>
      <c r="Y10" s="19" t="s">
        <v>38</v>
      </c>
      <c r="Z10" s="19" t="s">
        <v>37</v>
      </c>
      <c r="AA10" s="19" t="s">
        <v>20</v>
      </c>
      <c r="AB10" s="19" t="s">
        <v>127</v>
      </c>
      <c r="AC10" s="19" t="s">
        <v>39</v>
      </c>
      <c r="AD10" s="19" t="s">
        <v>35</v>
      </c>
      <c r="AE10" s="19" t="s">
        <v>126</v>
      </c>
      <c r="AF10" s="19" t="s">
        <v>135</v>
      </c>
      <c r="AG10" s="19" t="s">
        <v>36</v>
      </c>
      <c r="AH10" s="19" t="s">
        <v>37</v>
      </c>
      <c r="AI10" s="19" t="s">
        <v>20</v>
      </c>
      <c r="AJ10" s="19" t="s">
        <v>127</v>
      </c>
      <c r="AK10" s="19" t="s">
        <v>39</v>
      </c>
      <c r="AL10" s="19" t="s">
        <v>35</v>
      </c>
      <c r="AM10" s="19" t="s">
        <v>125</v>
      </c>
      <c r="AN10" s="19" t="s">
        <v>197</v>
      </c>
      <c r="AO10" s="19" t="s">
        <v>38</v>
      </c>
      <c r="AP10" s="19" t="s">
        <v>37</v>
      </c>
      <c r="AQ10" s="18"/>
    </row>
    <row r="11" spans="1:43" ht="75" x14ac:dyDescent="0.25">
      <c r="A11" s="10" t="str">
        <f t="shared" si="0"/>
        <v>Краткий код клиента на рынке СПФИ ПАО Московская Биржа</v>
      </c>
      <c r="B11" s="10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1" s="10" t="str">
        <f t="shared" si="2"/>
        <v>До 12 символов без пробелов - заглавные латинские буквы, цифры, символ подчёркивания</v>
      </c>
      <c r="D11" s="11" t="str">
        <f t="shared" si="3"/>
        <v>Н</v>
      </c>
      <c r="R11" s="6">
        <v>6</v>
      </c>
      <c r="S11" s="19" t="s">
        <v>126</v>
      </c>
      <c r="T11" s="19" t="s">
        <v>60</v>
      </c>
      <c r="U11" s="19" t="s">
        <v>36</v>
      </c>
      <c r="V11" s="19" t="s">
        <v>35</v>
      </c>
      <c r="W11" s="19" t="s">
        <v>20</v>
      </c>
      <c r="X11" s="19" t="s">
        <v>127</v>
      </c>
      <c r="Y11" s="19" t="s">
        <v>39</v>
      </c>
      <c r="Z11" s="19" t="s">
        <v>35</v>
      </c>
      <c r="AA11" s="19" t="s">
        <v>126</v>
      </c>
      <c r="AB11" s="19" t="s">
        <v>135</v>
      </c>
      <c r="AC11" s="19" t="s">
        <v>36</v>
      </c>
      <c r="AD11" s="19" t="s">
        <v>37</v>
      </c>
      <c r="AE11" s="19" t="s">
        <v>26</v>
      </c>
      <c r="AF11" s="19" t="s">
        <v>26</v>
      </c>
      <c r="AG11" s="19" t="s">
        <v>26</v>
      </c>
      <c r="AH11" s="19" t="s">
        <v>26</v>
      </c>
      <c r="AI11" s="19" t="s">
        <v>126</v>
      </c>
      <c r="AJ11" s="19" t="s">
        <v>135</v>
      </c>
      <c r="AK11" s="19" t="s">
        <v>36</v>
      </c>
      <c r="AL11" s="19" t="s">
        <v>37</v>
      </c>
      <c r="AM11" s="19" t="s">
        <v>126</v>
      </c>
      <c r="AN11" s="19" t="s">
        <v>197</v>
      </c>
      <c r="AO11" s="19" t="s">
        <v>36</v>
      </c>
      <c r="AP11" s="19" t="s">
        <v>37</v>
      </c>
      <c r="AQ11" s="18"/>
    </row>
    <row r="12" spans="1:43" ht="75" x14ac:dyDescent="0.25">
      <c r="A12" s="10" t="str">
        <f t="shared" si="0"/>
        <v>Разрешить совершение кросс-сделок</v>
      </c>
      <c r="B12" s="10" t="str">
        <f t="shared" si="1"/>
        <v>Необходимо проставить флажки напротив рынков, для которых разрешено проведение кросс-сделок</v>
      </c>
      <c r="C12" s="10" t="str">
        <f t="shared" si="2"/>
        <v>-</v>
      </c>
      <c r="D12" s="11" t="str">
        <f t="shared" si="3"/>
        <v>Н</v>
      </c>
      <c r="R12" s="6">
        <v>7</v>
      </c>
      <c r="S12" s="19" t="s">
        <v>134</v>
      </c>
      <c r="T12" s="19" t="s">
        <v>128</v>
      </c>
      <c r="U12" s="19" t="s">
        <v>26</v>
      </c>
      <c r="V12" s="19" t="s">
        <v>35</v>
      </c>
      <c r="W12" s="19" t="s">
        <v>126</v>
      </c>
      <c r="X12" s="19" t="s">
        <v>197</v>
      </c>
      <c r="Y12" s="19" t="s">
        <v>36</v>
      </c>
      <c r="Z12" s="19" t="s">
        <v>37</v>
      </c>
      <c r="AA12" s="19" t="s">
        <v>134</v>
      </c>
      <c r="AB12" s="19" t="s">
        <v>128</v>
      </c>
      <c r="AC12" s="19" t="s">
        <v>26</v>
      </c>
      <c r="AD12" s="19" t="s">
        <v>35</v>
      </c>
      <c r="AE12" s="19" t="s">
        <v>26</v>
      </c>
      <c r="AF12" s="19" t="s">
        <v>26</v>
      </c>
      <c r="AG12" s="19" t="s">
        <v>26</v>
      </c>
      <c r="AH12" s="19" t="s">
        <v>26</v>
      </c>
      <c r="AI12" s="19" t="s">
        <v>134</v>
      </c>
      <c r="AJ12" s="19" t="s">
        <v>128</v>
      </c>
      <c r="AK12" s="19" t="s">
        <v>26</v>
      </c>
      <c r="AL12" s="19" t="s">
        <v>35</v>
      </c>
      <c r="AM12" s="19" t="s">
        <v>26</v>
      </c>
      <c r="AN12" s="19" t="s">
        <v>26</v>
      </c>
      <c r="AO12" s="19" t="s">
        <v>26</v>
      </c>
      <c r="AP12" s="19" t="s">
        <v>26</v>
      </c>
      <c r="AQ12" s="18"/>
    </row>
    <row r="13" spans="1:43" ht="60" x14ac:dyDescent="0.25">
      <c r="A13" s="10" t="str">
        <f t="shared" si="0"/>
        <v>Клиент является квалифицированным инвестором?</v>
      </c>
      <c r="B13" s="10" t="str">
        <f t="shared" si="1"/>
        <v>Необходимо выбрать из списка нужное значение</v>
      </c>
      <c r="C13" s="10" t="str">
        <f t="shared" si="2"/>
        <v>Выбор из списка: "да"; "нет"</v>
      </c>
      <c r="D13" s="11" t="str">
        <f t="shared" si="3"/>
        <v>О</v>
      </c>
      <c r="R13" s="6">
        <v>8</v>
      </c>
      <c r="S13" s="19" t="s">
        <v>22</v>
      </c>
      <c r="T13" s="19" t="s">
        <v>40</v>
      </c>
      <c r="U13" s="19" t="s">
        <v>205</v>
      </c>
      <c r="V13" s="19" t="s">
        <v>34</v>
      </c>
      <c r="W13" s="19" t="s">
        <v>134</v>
      </c>
      <c r="X13" s="19" t="s">
        <v>198</v>
      </c>
      <c r="Y13" s="19" t="s">
        <v>26</v>
      </c>
      <c r="Z13" s="19" t="s">
        <v>35</v>
      </c>
      <c r="AA13" s="36" t="s">
        <v>87</v>
      </c>
      <c r="AB13" s="19" t="s">
        <v>40</v>
      </c>
      <c r="AC13" s="19" t="s">
        <v>213</v>
      </c>
      <c r="AD13" s="19" t="s">
        <v>34</v>
      </c>
      <c r="AE13" s="19" t="s">
        <v>26</v>
      </c>
      <c r="AF13" s="19" t="s">
        <v>26</v>
      </c>
      <c r="AG13" s="19" t="s">
        <v>26</v>
      </c>
      <c r="AH13" s="19" t="s">
        <v>26</v>
      </c>
      <c r="AI13" s="19" t="s">
        <v>26</v>
      </c>
      <c r="AJ13" s="19" t="s">
        <v>26</v>
      </c>
      <c r="AK13" s="19" t="s">
        <v>26</v>
      </c>
      <c r="AL13" s="19" t="s">
        <v>26</v>
      </c>
      <c r="AM13" s="19" t="s">
        <v>26</v>
      </c>
      <c r="AN13" s="19" t="s">
        <v>26</v>
      </c>
      <c r="AO13" s="19" t="s">
        <v>26</v>
      </c>
      <c r="AP13" s="19" t="s">
        <v>26</v>
      </c>
      <c r="AQ13" s="18"/>
    </row>
    <row r="14" spans="1:43" ht="45" x14ac:dyDescent="0.25">
      <c r="A14" s="10" t="str">
        <f t="shared" si="0"/>
        <v>Тип клиента</v>
      </c>
      <c r="B14" s="10" t="str">
        <f t="shared" si="1"/>
        <v>Необходимо выбрать из списка нужное значение</v>
      </c>
      <c r="C14" s="10" t="str">
        <f t="shared" si="2"/>
        <v>Выбор из списка: "Физическое лицо"; "Юридическое лицо"</v>
      </c>
      <c r="D14" s="11" t="str">
        <f t="shared" si="3"/>
        <v>О</v>
      </c>
      <c r="R14" s="6">
        <v>9</v>
      </c>
      <c r="S14" s="36" t="s">
        <v>87</v>
      </c>
      <c r="T14" s="19" t="s">
        <v>40</v>
      </c>
      <c r="U14" s="19" t="s">
        <v>213</v>
      </c>
      <c r="V14" s="19" t="s">
        <v>34</v>
      </c>
      <c r="W14" s="19" t="s">
        <v>22</v>
      </c>
      <c r="X14" s="19" t="s">
        <v>40</v>
      </c>
      <c r="Y14" s="19" t="s">
        <v>205</v>
      </c>
      <c r="Z14" s="19" t="s">
        <v>34</v>
      </c>
      <c r="AA14" s="36" t="s">
        <v>88</v>
      </c>
      <c r="AB14" s="19" t="s">
        <v>95</v>
      </c>
      <c r="AC14" s="19" t="s">
        <v>205</v>
      </c>
      <c r="AD14" s="19" t="s">
        <v>34</v>
      </c>
      <c r="AE14" s="19" t="s">
        <v>26</v>
      </c>
      <c r="AF14" s="19" t="s">
        <v>26</v>
      </c>
      <c r="AG14" s="19" t="s">
        <v>26</v>
      </c>
      <c r="AH14" s="19" t="s">
        <v>26</v>
      </c>
      <c r="AI14" s="19" t="s">
        <v>26</v>
      </c>
      <c r="AJ14" s="19" t="s">
        <v>26</v>
      </c>
      <c r="AK14" s="19" t="s">
        <v>26</v>
      </c>
      <c r="AL14" s="19" t="s">
        <v>26</v>
      </c>
      <c r="AM14" s="19" t="s">
        <v>26</v>
      </c>
      <c r="AN14" s="19" t="s">
        <v>26</v>
      </c>
      <c r="AO14" s="19" t="s">
        <v>26</v>
      </c>
      <c r="AP14" s="19" t="s">
        <v>26</v>
      </c>
      <c r="AQ14" s="18"/>
    </row>
    <row r="15" spans="1:43" ht="135" x14ac:dyDescent="0.25">
      <c r="A15" s="10" t="str">
        <f t="shared" si="0"/>
        <v>С клиентом заключен договор на ведение индивидуального инвестиционного счета (ИИС)</v>
      </c>
      <c r="B15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5" s="10" t="str">
        <f t="shared" si="2"/>
        <v>Выбор из списка: "да"; "нет"</v>
      </c>
      <c r="D15" s="11" t="str">
        <f t="shared" si="3"/>
        <v>О</v>
      </c>
      <c r="R15" s="6">
        <v>10</v>
      </c>
      <c r="S15" s="36" t="s">
        <v>88</v>
      </c>
      <c r="T15" s="19" t="s">
        <v>95</v>
      </c>
      <c r="U15" s="19" t="s">
        <v>205</v>
      </c>
      <c r="V15" s="19" t="s">
        <v>34</v>
      </c>
      <c r="W15" s="36" t="s">
        <v>87</v>
      </c>
      <c r="X15" s="19" t="s">
        <v>40</v>
      </c>
      <c r="Y15" s="19" t="s">
        <v>213</v>
      </c>
      <c r="Z15" s="19" t="s">
        <v>34</v>
      </c>
      <c r="AA15" s="36" t="s">
        <v>89</v>
      </c>
      <c r="AB15" s="36" t="s">
        <v>129</v>
      </c>
      <c r="AC15" s="19" t="s">
        <v>36</v>
      </c>
      <c r="AD15" s="36" t="s">
        <v>37</v>
      </c>
      <c r="AE15" s="19" t="s">
        <v>26</v>
      </c>
      <c r="AF15" s="19" t="s">
        <v>26</v>
      </c>
      <c r="AG15" s="19" t="s">
        <v>26</v>
      </c>
      <c r="AH15" s="19" t="s">
        <v>26</v>
      </c>
      <c r="AI15" s="19" t="s">
        <v>26</v>
      </c>
      <c r="AJ15" s="19" t="s">
        <v>26</v>
      </c>
      <c r="AK15" s="19" t="s">
        <v>26</v>
      </c>
      <c r="AL15" s="19" t="s">
        <v>26</v>
      </c>
      <c r="AM15" s="19" t="s">
        <v>26</v>
      </c>
      <c r="AN15" s="19" t="s">
        <v>26</v>
      </c>
      <c r="AO15" s="19" t="s">
        <v>26</v>
      </c>
      <c r="AP15" s="19" t="s">
        <v>26</v>
      </c>
      <c r="AQ15" s="18"/>
    </row>
    <row r="16" spans="1:43" ht="135" x14ac:dyDescent="0.25">
      <c r="A16" s="10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16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6" s="10" t="str">
        <f t="shared" si="2"/>
        <v>До 12 символов без пробелов - заглавные латинские буквы, цифры, символ подчёркивания</v>
      </c>
      <c r="D16" s="11" t="str">
        <f t="shared" si="3"/>
        <v>У</v>
      </c>
      <c r="R16" s="6">
        <v>11</v>
      </c>
      <c r="S16" s="36" t="s">
        <v>89</v>
      </c>
      <c r="T16" s="36" t="s">
        <v>129</v>
      </c>
      <c r="U16" s="19" t="s">
        <v>36</v>
      </c>
      <c r="V16" s="36" t="s">
        <v>37</v>
      </c>
      <c r="W16" s="36" t="s">
        <v>88</v>
      </c>
      <c r="X16" s="19" t="s">
        <v>95</v>
      </c>
      <c r="Y16" s="19" t="s">
        <v>205</v>
      </c>
      <c r="Z16" s="19" t="s">
        <v>34</v>
      </c>
      <c r="AA16" s="36" t="s">
        <v>90</v>
      </c>
      <c r="AB16" s="36" t="s">
        <v>129</v>
      </c>
      <c r="AC16" s="19" t="s">
        <v>38</v>
      </c>
      <c r="AD16" s="36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26</v>
      </c>
      <c r="AJ16" s="19" t="s">
        <v>26</v>
      </c>
      <c r="AK16" s="19" t="s">
        <v>26</v>
      </c>
      <c r="AL16" s="19" t="s">
        <v>26</v>
      </c>
      <c r="AM16" s="19" t="s">
        <v>26</v>
      </c>
      <c r="AN16" s="19" t="s">
        <v>26</v>
      </c>
      <c r="AO16" s="19" t="s">
        <v>26</v>
      </c>
      <c r="AP16" s="19" t="s">
        <v>26</v>
      </c>
      <c r="AQ16" s="18"/>
    </row>
    <row r="17" spans="1:42" ht="135" x14ac:dyDescent="0.25">
      <c r="A17" s="10" t="str">
        <f t="shared" si="0"/>
        <v>Укажите краткие коды на Срочном рынке ПАО Московская Биржа с договором ИИС</v>
      </c>
      <c r="B17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7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7" s="11" t="str">
        <f t="shared" si="3"/>
        <v>У</v>
      </c>
      <c r="R17" s="6">
        <v>12</v>
      </c>
      <c r="S17" s="36" t="s">
        <v>90</v>
      </c>
      <c r="T17" s="36" t="s">
        <v>129</v>
      </c>
      <c r="U17" s="19" t="s">
        <v>38</v>
      </c>
      <c r="V17" s="36" t="s">
        <v>37</v>
      </c>
      <c r="W17" s="36" t="s">
        <v>89</v>
      </c>
      <c r="X17" s="36" t="s">
        <v>129</v>
      </c>
      <c r="Y17" s="19" t="s">
        <v>36</v>
      </c>
      <c r="Z17" s="36" t="s">
        <v>37</v>
      </c>
      <c r="AA17" s="36" t="s">
        <v>91</v>
      </c>
      <c r="AB17" s="36" t="s">
        <v>129</v>
      </c>
      <c r="AC17" s="19" t="s">
        <v>36</v>
      </c>
      <c r="AD17" s="36" t="s">
        <v>37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135" x14ac:dyDescent="0.25">
      <c r="A18" s="10" t="str">
        <f t="shared" si="0"/>
        <v>Укажите краткие коды на рынке СПФИ ПАО Московская Биржа с договором ИИС</v>
      </c>
      <c r="B18" s="10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18" s="10" t="str">
        <f t="shared" si="2"/>
        <v>До 12 символов без пробелов - заглавные латинские буквы, цифры, символ подчёркивания</v>
      </c>
      <c r="D18" s="11" t="str">
        <f t="shared" si="3"/>
        <v>У</v>
      </c>
      <c r="R18" s="6">
        <v>13</v>
      </c>
      <c r="S18" s="36" t="s">
        <v>91</v>
      </c>
      <c r="T18" s="36" t="s">
        <v>129</v>
      </c>
      <c r="U18" s="19" t="s">
        <v>36</v>
      </c>
      <c r="V18" s="36" t="s">
        <v>37</v>
      </c>
      <c r="W18" s="36" t="s">
        <v>90</v>
      </c>
      <c r="X18" s="36" t="s">
        <v>129</v>
      </c>
      <c r="Y18" s="19" t="s">
        <v>38</v>
      </c>
      <c r="Z18" s="36" t="s">
        <v>37</v>
      </c>
      <c r="AA18" s="6" t="s">
        <v>26</v>
      </c>
      <c r="AB18" s="6" t="s">
        <v>26</v>
      </c>
      <c r="AC18" s="6" t="s">
        <v>26</v>
      </c>
      <c r="AD18" s="6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135" x14ac:dyDescent="0.25">
      <c r="A19" s="10" t="str">
        <f t="shared" si="0"/>
        <v>Страна</v>
      </c>
      <c r="B19" s="10" t="str">
        <f t="shared" si="1"/>
        <v>Необходимо выбрать из списка нужное значение</v>
      </c>
      <c r="C19" s="10" t="str">
        <f t="shared" si="2"/>
        <v>Выбор из списка: "643 - Российская Федерация"; "000 - Без гражданства"; "895 - Абхазия"; "036 - Австралия"; … ; "392 - Япония"</v>
      </c>
      <c r="D19" s="11" t="str">
        <f t="shared" si="3"/>
        <v>О</v>
      </c>
      <c r="R19" s="6">
        <v>14</v>
      </c>
      <c r="S19" s="37" t="s">
        <v>93</v>
      </c>
      <c r="T19" s="19" t="s">
        <v>40</v>
      </c>
      <c r="U19" s="19" t="s">
        <v>210</v>
      </c>
      <c r="V19" s="19" t="s">
        <v>34</v>
      </c>
      <c r="W19" s="36" t="s">
        <v>91</v>
      </c>
      <c r="X19" s="36" t="s">
        <v>129</v>
      </c>
      <c r="Y19" s="19" t="s">
        <v>36</v>
      </c>
      <c r="Z19" s="36" t="s">
        <v>37</v>
      </c>
      <c r="AA19" s="6" t="s">
        <v>26</v>
      </c>
      <c r="AB19" s="6" t="s">
        <v>26</v>
      </c>
      <c r="AC19" s="6" t="s">
        <v>26</v>
      </c>
      <c r="AD19" s="6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90" x14ac:dyDescent="0.25">
      <c r="A20" s="10" t="str">
        <f t="shared" si="0"/>
        <v>Тип документа физического лица</v>
      </c>
      <c r="B20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0" s="10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0" s="11" t="str">
        <f t="shared" si="3"/>
        <v>О</v>
      </c>
      <c r="R20" s="6">
        <v>15</v>
      </c>
      <c r="S20" s="37" t="s">
        <v>94</v>
      </c>
      <c r="T20" s="19" t="s">
        <v>95</v>
      </c>
      <c r="U20" s="19" t="s">
        <v>212</v>
      </c>
      <c r="V20" s="19" t="s">
        <v>34</v>
      </c>
      <c r="W20" s="37" t="s">
        <v>93</v>
      </c>
      <c r="X20" s="19" t="s">
        <v>40</v>
      </c>
      <c r="Y20" s="19" t="s">
        <v>210</v>
      </c>
      <c r="Z20" s="19" t="s">
        <v>34</v>
      </c>
      <c r="AA20" s="6" t="s">
        <v>26</v>
      </c>
      <c r="AB20" s="6" t="s">
        <v>26</v>
      </c>
      <c r="AC20" s="6" t="s">
        <v>26</v>
      </c>
      <c r="AD20" s="6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90" x14ac:dyDescent="0.25">
      <c r="A21" s="10" t="str">
        <f t="shared" si="0"/>
        <v>Данные паспорта РФ</v>
      </c>
      <c r="B21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1" s="10" t="str">
        <f t="shared" si="2"/>
        <v>10 цифр с пробелами после второго и четвертого символов (2 цифры + " " + 2 цифры + " " + 6 цифр)</v>
      </c>
      <c r="D21" s="11" t="str">
        <f t="shared" si="3"/>
        <v>О</v>
      </c>
      <c r="R21" s="6">
        <v>16</v>
      </c>
      <c r="S21" s="37" t="s">
        <v>96</v>
      </c>
      <c r="T21" s="19" t="s">
        <v>101</v>
      </c>
      <c r="U21" s="36" t="s">
        <v>102</v>
      </c>
      <c r="V21" s="37" t="s">
        <v>34</v>
      </c>
      <c r="W21" s="37" t="s">
        <v>94</v>
      </c>
      <c r="X21" s="19" t="s">
        <v>95</v>
      </c>
      <c r="Y21" s="19" t="s">
        <v>212</v>
      </c>
      <c r="Z21" s="19" t="s">
        <v>34</v>
      </c>
      <c r="AA21" s="6" t="s">
        <v>26</v>
      </c>
      <c r="AB21" s="6" t="s">
        <v>26</v>
      </c>
      <c r="AC21" s="6" t="s">
        <v>26</v>
      </c>
      <c r="AD21" s="6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60" x14ac:dyDescent="0.25">
      <c r="A22" s="10" t="str">
        <f t="shared" si="0"/>
        <v>Данные паспорта СССР</v>
      </c>
      <c r="B22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2" s="10" t="str">
        <f t="shared" si="2"/>
        <v>Римские цифры в латинском регистре (до 6 символов) + "-" + 2 буквы кириллицей + " " + 6 цифр</v>
      </c>
      <c r="D22" s="11" t="str">
        <f t="shared" si="3"/>
        <v>О</v>
      </c>
      <c r="R22" s="6">
        <v>17</v>
      </c>
      <c r="S22" s="37" t="s">
        <v>97</v>
      </c>
      <c r="T22" s="19" t="s">
        <v>103</v>
      </c>
      <c r="U22" s="36" t="s">
        <v>104</v>
      </c>
      <c r="V22" s="37" t="s">
        <v>34</v>
      </c>
      <c r="W22" s="37" t="s">
        <v>96</v>
      </c>
      <c r="X22" s="19" t="s">
        <v>101</v>
      </c>
      <c r="Y22" s="36" t="s">
        <v>102</v>
      </c>
      <c r="Z22" s="37" t="s">
        <v>34</v>
      </c>
      <c r="AA22" s="6" t="s">
        <v>26</v>
      </c>
      <c r="AB22" s="6" t="s">
        <v>26</v>
      </c>
      <c r="AC22" s="6" t="s">
        <v>26</v>
      </c>
      <c r="AD22" s="6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60" x14ac:dyDescent="0.25">
      <c r="A23" s="10" t="str">
        <f t="shared" si="0"/>
        <v>Данные свидетельства о рождении</v>
      </c>
      <c r="B23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3" s="10" t="str">
        <f t="shared" si="2"/>
        <v>До 20 символов, цифры и любые буквы</v>
      </c>
      <c r="D23" s="11" t="str">
        <f t="shared" si="3"/>
        <v>О</v>
      </c>
      <c r="R23" s="6">
        <v>18</v>
      </c>
      <c r="S23" s="37" t="s">
        <v>98</v>
      </c>
      <c r="T23" s="19" t="s">
        <v>105</v>
      </c>
      <c r="U23" s="36" t="s">
        <v>106</v>
      </c>
      <c r="V23" s="37" t="s">
        <v>34</v>
      </c>
      <c r="W23" s="37" t="s">
        <v>97</v>
      </c>
      <c r="X23" s="19" t="s">
        <v>103</v>
      </c>
      <c r="Y23" s="36" t="s">
        <v>104</v>
      </c>
      <c r="Z23" s="37" t="s">
        <v>34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60" x14ac:dyDescent="0.25">
      <c r="A24" s="10" t="str">
        <f t="shared" si="0"/>
        <v>Данные документа, удостоверяющего личность</v>
      </c>
      <c r="B24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4" s="10" t="str">
        <f t="shared" si="2"/>
        <v>До 20 символов, цифры и любые буквы</v>
      </c>
      <c r="D24" s="11" t="str">
        <f t="shared" si="3"/>
        <v>О</v>
      </c>
      <c r="R24" s="6">
        <v>19</v>
      </c>
      <c r="S24" s="37" t="s">
        <v>99</v>
      </c>
      <c r="T24" s="19" t="s">
        <v>107</v>
      </c>
      <c r="U24" s="36" t="s">
        <v>106</v>
      </c>
      <c r="V24" s="37" t="s">
        <v>34</v>
      </c>
      <c r="W24" s="37" t="s">
        <v>98</v>
      </c>
      <c r="X24" s="19" t="s">
        <v>105</v>
      </c>
      <c r="Y24" s="36" t="s">
        <v>106</v>
      </c>
      <c r="Z24" s="37" t="s">
        <v>34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75" x14ac:dyDescent="0.25">
      <c r="A25" s="10" t="str">
        <f t="shared" si="0"/>
        <v>Данные паспорта иностранного государства</v>
      </c>
      <c r="B25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5" s="10" t="str">
        <f t="shared" si="2"/>
        <v>До 20 символов, цифры и любые буквы</v>
      </c>
      <c r="D25" s="11" t="str">
        <f t="shared" si="3"/>
        <v>О</v>
      </c>
      <c r="R25" s="6">
        <v>20</v>
      </c>
      <c r="S25" s="37" t="s">
        <v>100</v>
      </c>
      <c r="T25" s="19" t="s">
        <v>108</v>
      </c>
      <c r="U25" s="36" t="s">
        <v>106</v>
      </c>
      <c r="V25" s="37" t="s">
        <v>34</v>
      </c>
      <c r="W25" s="37" t="s">
        <v>99</v>
      </c>
      <c r="X25" s="19" t="s">
        <v>107</v>
      </c>
      <c r="Y25" s="36" t="s">
        <v>106</v>
      </c>
      <c r="Z25" s="37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ht="75" x14ac:dyDescent="0.25">
      <c r="A26" s="10" t="str">
        <f t="shared" si="0"/>
        <v>Клиент имеет законного представителя?</v>
      </c>
      <c r="B26" s="10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6" s="10" t="str">
        <f t="shared" si="2"/>
        <v>Выбор из списка: "да"; "нет"</v>
      </c>
      <c r="D26" s="11" t="str">
        <f t="shared" si="3"/>
        <v>О</v>
      </c>
      <c r="R26" s="6">
        <v>21</v>
      </c>
      <c r="S26" s="37" t="s">
        <v>109</v>
      </c>
      <c r="T26" s="19" t="s">
        <v>95</v>
      </c>
      <c r="U26" s="19" t="s">
        <v>205</v>
      </c>
      <c r="V26" s="37" t="s">
        <v>34</v>
      </c>
      <c r="W26" s="37" t="s">
        <v>100</v>
      </c>
      <c r="X26" s="19" t="s">
        <v>108</v>
      </c>
      <c r="Y26" s="36" t="s">
        <v>106</v>
      </c>
      <c r="Z26" s="37" t="s">
        <v>34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ht="60" x14ac:dyDescent="0.25">
      <c r="A27" s="10" t="str">
        <f t="shared" si="0"/>
        <v>Тип документа законного представителя клиента</v>
      </c>
      <c r="B27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27" s="10" t="str">
        <f t="shared" si="2"/>
        <v>Выбор из списка: "Паспорт РФ"; "Паспорт СССР"; "Иной документ"</v>
      </c>
      <c r="D27" s="11" t="str">
        <f t="shared" si="3"/>
        <v>О</v>
      </c>
      <c r="R27" s="6">
        <v>22</v>
      </c>
      <c r="S27" s="37" t="s">
        <v>110</v>
      </c>
      <c r="T27" s="19" t="s">
        <v>111</v>
      </c>
      <c r="U27" s="19" t="s">
        <v>211</v>
      </c>
      <c r="V27" s="37" t="s">
        <v>34</v>
      </c>
      <c r="W27" s="37" t="s">
        <v>109</v>
      </c>
      <c r="X27" s="19" t="s">
        <v>95</v>
      </c>
      <c r="Y27" s="19" t="s">
        <v>205</v>
      </c>
      <c r="Z27" s="37" t="s">
        <v>34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ht="75" x14ac:dyDescent="0.25">
      <c r="A28" s="10" t="str">
        <f t="shared" si="0"/>
        <v>Данные паспорта РФ</v>
      </c>
      <c r="B28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8" s="10" t="str">
        <f t="shared" si="2"/>
        <v>10 цифр с пробелами после второго и четвертого символов (2 цифры + " " + 2 цифры + " " + 6 цифр)</v>
      </c>
      <c r="D28" s="11" t="str">
        <f t="shared" si="3"/>
        <v>О</v>
      </c>
      <c r="R28" s="6">
        <v>23</v>
      </c>
      <c r="S28" s="37" t="s">
        <v>96</v>
      </c>
      <c r="T28" s="19" t="s">
        <v>112</v>
      </c>
      <c r="U28" s="36" t="s">
        <v>102</v>
      </c>
      <c r="V28" s="37" t="s">
        <v>34</v>
      </c>
      <c r="W28" s="37" t="s">
        <v>110</v>
      </c>
      <c r="X28" s="19" t="s">
        <v>111</v>
      </c>
      <c r="Y28" s="19" t="s">
        <v>211</v>
      </c>
      <c r="Z28" s="37" t="s">
        <v>34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ht="75" x14ac:dyDescent="0.25">
      <c r="A29" s="10" t="str">
        <f t="shared" si="0"/>
        <v>Данные паспорта СССР</v>
      </c>
      <c r="B29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9" s="10" t="str">
        <f t="shared" si="2"/>
        <v>Римские цифры в латинском регистре (до 6 символов) + "-" + 2 буквы кириллицей + " " + 6 цифр</v>
      </c>
      <c r="D29" s="11" t="str">
        <f t="shared" si="3"/>
        <v>О</v>
      </c>
      <c r="R29" s="6">
        <v>24</v>
      </c>
      <c r="S29" s="37" t="s">
        <v>97</v>
      </c>
      <c r="T29" s="19" t="s">
        <v>113</v>
      </c>
      <c r="U29" s="36" t="s">
        <v>104</v>
      </c>
      <c r="V29" s="37" t="s">
        <v>34</v>
      </c>
      <c r="W29" s="37" t="s">
        <v>96</v>
      </c>
      <c r="X29" s="19" t="s">
        <v>112</v>
      </c>
      <c r="Y29" s="36" t="s">
        <v>102</v>
      </c>
      <c r="Z29" s="37" t="s">
        <v>34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ht="75" x14ac:dyDescent="0.25">
      <c r="A30" s="10" t="str">
        <f t="shared" si="0"/>
        <v>Данные документа, удостоверяющего личность</v>
      </c>
      <c r="B30" s="10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0" s="10" t="str">
        <f t="shared" si="2"/>
        <v>До 20 символов, цифры и любые буквы</v>
      </c>
      <c r="D30" s="11" t="str">
        <f t="shared" si="3"/>
        <v>О</v>
      </c>
      <c r="R30" s="6">
        <v>25</v>
      </c>
      <c r="S30" s="37" t="s">
        <v>99</v>
      </c>
      <c r="T30" s="19" t="s">
        <v>114</v>
      </c>
      <c r="U30" s="36" t="s">
        <v>106</v>
      </c>
      <c r="V30" s="37" t="s">
        <v>34</v>
      </c>
      <c r="W30" s="37" t="s">
        <v>97</v>
      </c>
      <c r="X30" s="19" t="s">
        <v>113</v>
      </c>
      <c r="Y30" s="36" t="s">
        <v>104</v>
      </c>
      <c r="Z30" s="37" t="s">
        <v>34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ht="120" x14ac:dyDescent="0.25">
      <c r="A31" s="10" t="str">
        <f t="shared" si="0"/>
        <v>Укажите лицензионную деятельность</v>
      </c>
      <c r="B31" s="10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v>
      </c>
      <c r="C31" s="10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</v>
      </c>
      <c r="D31" s="11" t="str">
        <f t="shared" si="3"/>
        <v>Н</v>
      </c>
      <c r="R31" s="6">
        <v>26</v>
      </c>
      <c r="S31" s="19" t="s">
        <v>24</v>
      </c>
      <c r="T31" s="19" t="s">
        <v>228</v>
      </c>
      <c r="U31" s="43" t="s">
        <v>222</v>
      </c>
      <c r="V31" s="19" t="s">
        <v>35</v>
      </c>
      <c r="W31" s="37" t="s">
        <v>99</v>
      </c>
      <c r="X31" s="19" t="s">
        <v>114</v>
      </c>
      <c r="Y31" s="36" t="s">
        <v>106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ht="120" x14ac:dyDescent="0.25">
      <c r="A32" s="10" t="str">
        <f t="shared" si="0"/>
        <v>Укажите краткий код группы ДУ на фондовом рынке ЗАО "Фондовая биржа ММВБ" (в секторе рынка Основной рынок)</v>
      </c>
      <c r="B32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2" s="10" t="str">
        <f t="shared" si="2"/>
        <v>До 12 символов без пробелов - заглавные латинские буквы, цифры, символ подчёркивания</v>
      </c>
      <c r="D32" s="11" t="str">
        <f t="shared" si="3"/>
        <v>У</v>
      </c>
      <c r="R32" s="6">
        <v>27</v>
      </c>
      <c r="S32" s="3" t="s">
        <v>176</v>
      </c>
      <c r="T32" s="19" t="s">
        <v>178</v>
      </c>
      <c r="U32" s="19" t="s">
        <v>36</v>
      </c>
      <c r="V32" s="19" t="s">
        <v>37</v>
      </c>
      <c r="W32" s="19" t="s">
        <v>24</v>
      </c>
      <c r="X32" s="19" t="s">
        <v>228</v>
      </c>
      <c r="Y32" s="43" t="s">
        <v>222</v>
      </c>
      <c r="Z32" s="19" t="s">
        <v>35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ht="105" x14ac:dyDescent="0.25">
      <c r="A33" s="10" t="str">
        <f t="shared" si="0"/>
        <v>Укажите краткий код группы ДУ на валютном рынке и рынке драгоценных металлов ПАО Московская Биржа</v>
      </c>
      <c r="B33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3" s="10" t="str">
        <f t="shared" si="2"/>
        <v>До 12 символов без пробелов - заглавные латинские буквы, цифры, символ подчёркивания</v>
      </c>
      <c r="D33" s="11" t="str">
        <f t="shared" si="3"/>
        <v>У</v>
      </c>
      <c r="R33" s="6">
        <v>28</v>
      </c>
      <c r="S33" s="3" t="s">
        <v>173</v>
      </c>
      <c r="T33" s="19" t="s">
        <v>178</v>
      </c>
      <c r="U33" s="19" t="s">
        <v>36</v>
      </c>
      <c r="V33" s="6" t="s">
        <v>37</v>
      </c>
      <c r="W33" s="3" t="s">
        <v>176</v>
      </c>
      <c r="X33" s="19" t="s">
        <v>178</v>
      </c>
      <c r="Y33" s="19" t="s">
        <v>36</v>
      </c>
      <c r="Z33" s="19" t="s">
        <v>37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ht="105" x14ac:dyDescent="0.25">
      <c r="A34" s="10" t="str">
        <f t="shared" si="0"/>
        <v>Укажите краткий код группы ДУ на Срочном рынке ПАО Московская Биржа</v>
      </c>
      <c r="B34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4" s="10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34" s="11" t="str">
        <f t="shared" si="3"/>
        <v>У</v>
      </c>
      <c r="R34" s="6">
        <v>29</v>
      </c>
      <c r="S34" s="3" t="s">
        <v>175</v>
      </c>
      <c r="T34" s="19" t="s">
        <v>178</v>
      </c>
      <c r="U34" s="19" t="s">
        <v>38</v>
      </c>
      <c r="V34" s="6" t="s">
        <v>37</v>
      </c>
      <c r="W34" s="3" t="s">
        <v>173</v>
      </c>
      <c r="X34" s="19" t="s">
        <v>178</v>
      </c>
      <c r="Y34" s="19" t="s">
        <v>36</v>
      </c>
      <c r="Z34" s="6" t="s">
        <v>37</v>
      </c>
      <c r="AA34" s="6" t="s">
        <v>26</v>
      </c>
      <c r="AB34" s="6" t="s">
        <v>26</v>
      </c>
      <c r="AC34" s="6" t="s">
        <v>26</v>
      </c>
      <c r="AD34" s="6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ht="105" x14ac:dyDescent="0.25">
      <c r="A35" s="10" t="str">
        <f t="shared" si="0"/>
        <v>Укажите краткий код группы ДУ на рынке СПФИ ПАО Московская Биржа</v>
      </c>
      <c r="B35" s="10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Одно из полей "Укажите краткий код группы ДУ..." при этом является обязательным к заполнению. Указанные краткие коды должны совпадать с указанными выше краткими кодами Управляющего. Допускается ввод сразу несколько кратких кодов, разделителем при этом должен быть символ ";" (без пробелов).</v>
      </c>
      <c r="C35" s="10" t="str">
        <f t="shared" si="2"/>
        <v>До 12 символов без пробелов - заглавные латинские буквы, цифры, символ подчёркивания</v>
      </c>
      <c r="D35" s="11" t="str">
        <f t="shared" si="3"/>
        <v>У</v>
      </c>
      <c r="R35" s="6">
        <v>30</v>
      </c>
      <c r="S35" s="3" t="s">
        <v>174</v>
      </c>
      <c r="T35" s="19" t="s">
        <v>178</v>
      </c>
      <c r="U35" s="19" t="s">
        <v>36</v>
      </c>
      <c r="V35" s="6" t="s">
        <v>37</v>
      </c>
      <c r="W35" s="3" t="s">
        <v>175</v>
      </c>
      <c r="X35" s="19" t="s">
        <v>178</v>
      </c>
      <c r="Y35" s="19" t="s">
        <v>38</v>
      </c>
      <c r="Z35" s="6" t="s">
        <v>37</v>
      </c>
      <c r="AA35" s="6" t="s">
        <v>26</v>
      </c>
      <c r="AB35" s="6" t="s">
        <v>26</v>
      </c>
      <c r="AC35" s="6" t="s">
        <v>26</v>
      </c>
      <c r="AD35" s="6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ht="105" x14ac:dyDescent="0.25">
      <c r="A36" s="10" t="str">
        <f t="shared" si="0"/>
        <v>ИНН РФ</v>
      </c>
      <c r="B36" s="10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6" s="10" t="str">
        <f t="shared" si="2"/>
        <v xml:space="preserve">10 цифровых символов </v>
      </c>
      <c r="D36" s="11" t="str">
        <f t="shared" si="3"/>
        <v>О</v>
      </c>
      <c r="R36" s="6">
        <v>31</v>
      </c>
      <c r="S36" s="37" t="s">
        <v>115</v>
      </c>
      <c r="T36" s="19" t="s">
        <v>117</v>
      </c>
      <c r="U36" s="36" t="s">
        <v>41</v>
      </c>
      <c r="V36" s="37" t="s">
        <v>34</v>
      </c>
      <c r="W36" s="3" t="s">
        <v>174</v>
      </c>
      <c r="X36" s="19" t="s">
        <v>178</v>
      </c>
      <c r="Y36" s="19" t="s">
        <v>36</v>
      </c>
      <c r="Z36" s="6" t="s">
        <v>37</v>
      </c>
      <c r="AA36" s="6" t="s">
        <v>26</v>
      </c>
      <c r="AB36" s="6" t="s">
        <v>26</v>
      </c>
      <c r="AC36" s="6" t="s">
        <v>26</v>
      </c>
      <c r="AD36" s="6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75" x14ac:dyDescent="0.25">
      <c r="A37" s="10" t="str">
        <f t="shared" si="0"/>
        <v>ИНН нерезидента</v>
      </c>
      <c r="B37" s="10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10" t="str">
        <f t="shared" si="2"/>
        <v>10 цифровых символов без пробелов, начинается всегда с «99»</v>
      </c>
      <c r="D37" s="11" t="str">
        <f t="shared" si="3"/>
        <v>У</v>
      </c>
      <c r="R37" s="6">
        <v>32</v>
      </c>
      <c r="S37" s="37" t="s">
        <v>166</v>
      </c>
      <c r="T37" s="19" t="s">
        <v>179</v>
      </c>
      <c r="U37" s="36" t="s">
        <v>180</v>
      </c>
      <c r="V37" s="37" t="s">
        <v>37</v>
      </c>
      <c r="W37" s="37" t="s">
        <v>115</v>
      </c>
      <c r="X37" s="19" t="s">
        <v>117</v>
      </c>
      <c r="Y37" s="36" t="s">
        <v>41</v>
      </c>
      <c r="Z37" s="37" t="s">
        <v>34</v>
      </c>
      <c r="AA37" s="6" t="s">
        <v>26</v>
      </c>
      <c r="AB37" s="6" t="s">
        <v>26</v>
      </c>
      <c r="AC37" s="6" t="s">
        <v>26</v>
      </c>
      <c r="AD37" s="6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ht="135" x14ac:dyDescent="0.25">
      <c r="A38" s="10" t="str">
        <f t="shared" si="0"/>
        <v>Уникальный код иностранного юридического лица</v>
      </c>
      <c r="B38" s="10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10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11" t="str">
        <f t="shared" si="3"/>
        <v>У</v>
      </c>
      <c r="R38" s="6">
        <v>33</v>
      </c>
      <c r="S38" s="37" t="s">
        <v>116</v>
      </c>
      <c r="T38" s="19" t="s">
        <v>179</v>
      </c>
      <c r="U38" s="36" t="s">
        <v>229</v>
      </c>
      <c r="V38" s="37" t="s">
        <v>37</v>
      </c>
      <c r="W38" s="37" t="s">
        <v>166</v>
      </c>
      <c r="X38" s="19" t="s">
        <v>179</v>
      </c>
      <c r="Y38" s="36" t="s">
        <v>180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ht="135" x14ac:dyDescent="0.25">
      <c r="A39" s="10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9" s="10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9" s="10" t="str">
        <f t="shared" si="2"/>
        <v>До 6 цифровых символов без пробелов</v>
      </c>
      <c r="D39" s="11" t="str">
        <f t="shared" si="3"/>
        <v>Н</v>
      </c>
      <c r="R39" s="6">
        <v>34</v>
      </c>
      <c r="S39" s="19" t="s">
        <v>130</v>
      </c>
      <c r="T39" s="19" t="s">
        <v>230</v>
      </c>
      <c r="U39" s="19" t="s">
        <v>131</v>
      </c>
      <c r="V39" s="19" t="s">
        <v>35</v>
      </c>
      <c r="W39" s="37" t="s">
        <v>116</v>
      </c>
      <c r="X39" s="19" t="s">
        <v>179</v>
      </c>
      <c r="Y39" s="36" t="s">
        <v>229</v>
      </c>
      <c r="Z39" s="37" t="s">
        <v>37</v>
      </c>
      <c r="AA39" s="6" t="s">
        <v>26</v>
      </c>
      <c r="AB39" s="6" t="s">
        <v>26</v>
      </c>
      <c r="AC39" s="6" t="s">
        <v>26</v>
      </c>
      <c r="AD39" s="6" t="s">
        <v>26</v>
      </c>
      <c r="AE39" s="19" t="s">
        <v>26</v>
      </c>
      <c r="AF39" s="19" t="s">
        <v>26</v>
      </c>
      <c r="AG39" s="19" t="s">
        <v>26</v>
      </c>
      <c r="AH39" s="19" t="s">
        <v>26</v>
      </c>
      <c r="AI39" s="19" t="s">
        <v>26</v>
      </c>
      <c r="AJ39" s="19" t="s">
        <v>26</v>
      </c>
      <c r="AK39" s="19" t="s">
        <v>26</v>
      </c>
      <c r="AL39" s="19" t="s">
        <v>26</v>
      </c>
      <c r="AM39" s="19" t="s">
        <v>26</v>
      </c>
      <c r="AN39" s="19" t="s">
        <v>26</v>
      </c>
      <c r="AO39" s="19" t="s">
        <v>26</v>
      </c>
      <c r="AP39" s="19" t="s">
        <v>26</v>
      </c>
    </row>
    <row r="40" spans="1:42" ht="120" x14ac:dyDescent="0.25">
      <c r="A40" s="10" t="str">
        <f t="shared" si="0"/>
        <v>Наличие у клиента валютной банковской лицензии</v>
      </c>
      <c r="B40" s="10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0" s="10" t="str">
        <f t="shared" si="2"/>
        <v>Выбор из списка: "да"; "нет"</v>
      </c>
      <c r="D40" s="11" t="str">
        <f t="shared" si="3"/>
        <v>О</v>
      </c>
      <c r="R40" s="6">
        <v>35</v>
      </c>
      <c r="S40" s="19" t="s">
        <v>132</v>
      </c>
      <c r="T40" s="43" t="s">
        <v>223</v>
      </c>
      <c r="U40" s="19" t="s">
        <v>205</v>
      </c>
      <c r="V40" s="37" t="s">
        <v>34</v>
      </c>
      <c r="W40" s="19" t="s">
        <v>130</v>
      </c>
      <c r="X40" s="19" t="s">
        <v>230</v>
      </c>
      <c r="Y40" s="19" t="s">
        <v>131</v>
      </c>
      <c r="Z40" s="19" t="s">
        <v>35</v>
      </c>
      <c r="AA40" s="6" t="s">
        <v>26</v>
      </c>
      <c r="AB40" s="6" t="s">
        <v>26</v>
      </c>
      <c r="AC40" s="6" t="s">
        <v>26</v>
      </c>
      <c r="AD40" s="6" t="s">
        <v>26</v>
      </c>
      <c r="AE40" s="19" t="s">
        <v>26</v>
      </c>
      <c r="AF40" s="19" t="s">
        <v>26</v>
      </c>
      <c r="AG40" s="19" t="s">
        <v>26</v>
      </c>
      <c r="AH40" s="19" t="s">
        <v>26</v>
      </c>
      <c r="AI40" s="19" t="s">
        <v>26</v>
      </c>
      <c r="AJ40" s="19" t="s">
        <v>26</v>
      </c>
      <c r="AK40" s="19" t="s">
        <v>26</v>
      </c>
      <c r="AL40" s="19" t="s">
        <v>26</v>
      </c>
      <c r="AM40" s="19" t="s">
        <v>26</v>
      </c>
      <c r="AN40" s="19" t="s">
        <v>26</v>
      </c>
      <c r="AO40" s="19" t="s">
        <v>26</v>
      </c>
      <c r="AP40" s="19" t="s">
        <v>26</v>
      </c>
    </row>
    <row r="41" spans="1:42" ht="120" x14ac:dyDescent="0.25">
      <c r="A41" s="10" t="str">
        <f t="shared" si="0"/>
        <v>Наличие у клиента лицензии на осуществление страхования соответствующего вида</v>
      </c>
      <c r="B41" s="10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41" s="10" t="str">
        <f t="shared" si="2"/>
        <v>Выбор из списка: "да"; "нет"</v>
      </c>
      <c r="D41" s="11" t="str">
        <f t="shared" si="3"/>
        <v>О</v>
      </c>
      <c r="R41" s="6">
        <v>36</v>
      </c>
      <c r="S41" s="19" t="s">
        <v>133</v>
      </c>
      <c r="T41" s="43" t="s">
        <v>223</v>
      </c>
      <c r="U41" s="19" t="s">
        <v>205</v>
      </c>
      <c r="V41" s="37" t="s">
        <v>34</v>
      </c>
      <c r="W41" s="19" t="s">
        <v>132</v>
      </c>
      <c r="X41" s="43" t="s">
        <v>223</v>
      </c>
      <c r="Y41" s="19" t="s">
        <v>205</v>
      </c>
      <c r="Z41" s="37" t="s">
        <v>34</v>
      </c>
      <c r="AA41" s="6" t="s">
        <v>26</v>
      </c>
      <c r="AB41" s="6" t="s">
        <v>26</v>
      </c>
      <c r="AC41" s="6" t="s">
        <v>26</v>
      </c>
      <c r="AD41" s="6" t="s">
        <v>26</v>
      </c>
      <c r="AE41" s="19" t="s">
        <v>26</v>
      </c>
      <c r="AF41" s="19" t="s">
        <v>26</v>
      </c>
      <c r="AG41" s="19" t="s">
        <v>26</v>
      </c>
      <c r="AH41" s="19" t="s">
        <v>26</v>
      </c>
      <c r="AI41" s="19" t="s">
        <v>26</v>
      </c>
      <c r="AJ41" s="19" t="s">
        <v>26</v>
      </c>
      <c r="AK41" s="19" t="s">
        <v>26</v>
      </c>
      <c r="AL41" s="19" t="s">
        <v>26</v>
      </c>
      <c r="AM41" s="19" t="s">
        <v>26</v>
      </c>
      <c r="AN41" s="19" t="s">
        <v>26</v>
      </c>
      <c r="AO41" s="19" t="s">
        <v>26</v>
      </c>
      <c r="AP41" s="19" t="s">
        <v>26</v>
      </c>
    </row>
    <row r="42" spans="1:42" ht="120" x14ac:dyDescent="0.25">
      <c r="A42" s="10" t="str">
        <f t="shared" si="0"/>
        <v>-</v>
      </c>
      <c r="B42" s="10" t="str">
        <f t="shared" si="1"/>
        <v>-</v>
      </c>
      <c r="C42" s="10" t="str">
        <f t="shared" si="2"/>
        <v>-</v>
      </c>
      <c r="D42" s="11" t="str">
        <f t="shared" si="3"/>
        <v>-</v>
      </c>
      <c r="R42" s="6">
        <v>37</v>
      </c>
      <c r="S42" s="19" t="s">
        <v>26</v>
      </c>
      <c r="T42" s="19" t="s">
        <v>26</v>
      </c>
      <c r="U42" s="19" t="s">
        <v>26</v>
      </c>
      <c r="V42" s="19" t="s">
        <v>26</v>
      </c>
      <c r="W42" s="19" t="s">
        <v>133</v>
      </c>
      <c r="X42" s="43" t="s">
        <v>223</v>
      </c>
      <c r="Y42" s="19" t="s">
        <v>205</v>
      </c>
      <c r="Z42" s="37" t="s">
        <v>34</v>
      </c>
      <c r="AA42" s="6" t="s">
        <v>26</v>
      </c>
      <c r="AB42" s="6" t="s">
        <v>26</v>
      </c>
      <c r="AC42" s="6" t="s">
        <v>26</v>
      </c>
      <c r="AD42" s="6" t="s">
        <v>26</v>
      </c>
      <c r="AE42" s="19" t="s">
        <v>26</v>
      </c>
      <c r="AF42" s="19" t="s">
        <v>26</v>
      </c>
      <c r="AG42" s="19" t="s">
        <v>26</v>
      </c>
      <c r="AH42" s="19" t="s">
        <v>26</v>
      </c>
      <c r="AI42" s="19" t="s">
        <v>26</v>
      </c>
      <c r="AJ42" s="19" t="s">
        <v>26</v>
      </c>
      <c r="AK42" s="19" t="s">
        <v>26</v>
      </c>
      <c r="AL42" s="19" t="s">
        <v>26</v>
      </c>
      <c r="AM42" s="19" t="s">
        <v>26</v>
      </c>
      <c r="AN42" s="19" t="s">
        <v>26</v>
      </c>
      <c r="AO42" s="19" t="s">
        <v>26</v>
      </c>
      <c r="AP42" s="19" t="s">
        <v>26</v>
      </c>
    </row>
    <row r="43" spans="1:42" x14ac:dyDescent="0.25">
      <c r="A43" s="20"/>
      <c r="B43" s="20"/>
      <c r="C43" s="20"/>
      <c r="D43" s="21"/>
      <c r="S43" s="19"/>
      <c r="T43" s="19"/>
      <c r="U43" s="19"/>
      <c r="V43" s="19"/>
    </row>
    <row r="44" spans="1:42" x14ac:dyDescent="0.25">
      <c r="A44" s="20"/>
      <c r="B44" s="20"/>
      <c r="C44" s="20"/>
      <c r="D44" s="21"/>
      <c r="S44" s="19"/>
      <c r="T44" s="19"/>
      <c r="U44" s="19"/>
      <c r="V44" s="19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42"/>
  </dataValidation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3" topLeftCell="A4" activePane="bottomLeft" state="frozen"/>
      <selection pane="bottomLeft" activeCell="B2" sqref="B2"/>
    </sheetView>
  </sheetViews>
  <sheetFormatPr defaultColWidth="0" defaultRowHeight="15" x14ac:dyDescent="0.25"/>
  <cols>
    <col min="1" max="1" width="34" style="18" customWidth="1"/>
    <col min="2" max="2" width="66" style="18" customWidth="1"/>
    <col min="3" max="3" width="29.28515625" style="18" customWidth="1"/>
    <col min="4" max="4" width="17.28515625" style="35" customWidth="1"/>
    <col min="5" max="6" width="9.140625" style="6" hidden="1" customWidth="1"/>
    <col min="7" max="7" width="44.28515625" style="6" hidden="1" customWidth="1"/>
    <col min="8" max="11" width="9.140625" style="6" hidden="1" customWidth="1"/>
    <col min="12" max="18" width="9.140625" style="18" hidden="1" customWidth="1"/>
    <col min="19" max="19" width="34" style="18" hidden="1" customWidth="1"/>
    <col min="20" max="20" width="66" style="18" hidden="1" customWidth="1"/>
    <col min="21" max="21" width="29.28515625" style="18" hidden="1" customWidth="1"/>
    <col min="22" max="22" width="7.85546875" style="18" hidden="1" customWidth="1"/>
    <col min="23" max="23" width="34" style="18" hidden="1" customWidth="1"/>
    <col min="24" max="24" width="66" style="18" hidden="1" customWidth="1"/>
    <col min="25" max="25" width="29.28515625" style="18" hidden="1" customWidth="1"/>
    <col min="26" max="26" width="7.85546875" style="18" hidden="1" customWidth="1"/>
    <col min="27" max="27" width="34" style="18" hidden="1" customWidth="1"/>
    <col min="28" max="28" width="66" style="18" hidden="1" customWidth="1"/>
    <col min="29" max="29" width="29.28515625" style="18" hidden="1" customWidth="1"/>
    <col min="30" max="30" width="7.85546875" style="18" hidden="1" customWidth="1"/>
    <col min="31" max="31" width="34" style="18" hidden="1" customWidth="1"/>
    <col min="32" max="32" width="66" style="18" hidden="1" customWidth="1"/>
    <col min="33" max="33" width="29.28515625" style="18" hidden="1" customWidth="1"/>
    <col min="34" max="34" width="7.85546875" style="18" hidden="1" customWidth="1"/>
    <col min="35" max="35" width="34" style="18" hidden="1" customWidth="1"/>
    <col min="36" max="36" width="66" style="18" hidden="1" customWidth="1"/>
    <col min="37" max="37" width="29.28515625" style="18" hidden="1" customWidth="1"/>
    <col min="38" max="38" width="7.85546875" style="18" hidden="1" customWidth="1"/>
    <col min="39" max="39" width="34" style="18" hidden="1" customWidth="1"/>
    <col min="40" max="40" width="66" style="18" hidden="1" customWidth="1"/>
    <col min="41" max="41" width="29.28515625" style="18" hidden="1" customWidth="1"/>
    <col min="42" max="42" width="7.85546875" style="18" hidden="1" customWidth="1"/>
    <col min="43" max="16384" width="9.140625" style="18" hidden="1"/>
  </cols>
  <sheetData>
    <row r="1" spans="1:42" ht="18.75" x14ac:dyDescent="0.25">
      <c r="A1" s="4" t="s">
        <v>3</v>
      </c>
      <c r="B1" s="46" t="s">
        <v>177</v>
      </c>
      <c r="C1" s="46"/>
      <c r="D1" s="4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x14ac:dyDescent="0.25">
      <c r="A2" s="26" t="s">
        <v>33</v>
      </c>
      <c r="B2" s="15" t="s">
        <v>48</v>
      </c>
      <c r="C2" s="6"/>
      <c r="D2" s="16"/>
      <c r="O2" s="18" t="s">
        <v>49</v>
      </c>
      <c r="P2" s="18">
        <v>2</v>
      </c>
    </row>
    <row r="3" spans="1:42" x14ac:dyDescent="0.25">
      <c r="A3" s="6"/>
      <c r="B3" s="39" t="str">
        <f>IF(B2="","↑↑↑ Необходимо выбрать тип операции ↑↑↑","")</f>
        <v/>
      </c>
      <c r="C3" s="6"/>
      <c r="D3" s="16"/>
      <c r="O3" s="18" t="s">
        <v>50</v>
      </c>
      <c r="P3" s="18">
        <v>3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8" t="s">
        <v>51</v>
      </c>
      <c r="P4" s="18">
        <v>4</v>
      </c>
    </row>
    <row r="5" spans="1:42" ht="60" x14ac:dyDescent="0.25">
      <c r="A5" s="27" t="s">
        <v>199</v>
      </c>
      <c r="B5" s="27" t="s">
        <v>140</v>
      </c>
      <c r="C5" s="27" t="s">
        <v>36</v>
      </c>
      <c r="D5" s="28" t="s">
        <v>37</v>
      </c>
      <c r="O5" s="18" t="s">
        <v>52</v>
      </c>
      <c r="P5" s="18">
        <v>5</v>
      </c>
    </row>
    <row r="6" spans="1:42" ht="75" x14ac:dyDescent="0.25">
      <c r="A6" s="27" t="s">
        <v>136</v>
      </c>
      <c r="B6" s="27" t="s">
        <v>200</v>
      </c>
      <c r="C6" s="27" t="s">
        <v>36</v>
      </c>
      <c r="D6" s="28" t="s">
        <v>37</v>
      </c>
      <c r="O6" s="18" t="s">
        <v>53</v>
      </c>
      <c r="P6" s="18">
        <v>6</v>
      </c>
    </row>
    <row r="7" spans="1:42" ht="75" x14ac:dyDescent="0.25">
      <c r="A7" s="27" t="s">
        <v>137</v>
      </c>
      <c r="B7" s="27" t="s">
        <v>200</v>
      </c>
      <c r="C7" s="27" t="s">
        <v>36</v>
      </c>
      <c r="D7" s="28" t="s">
        <v>37</v>
      </c>
    </row>
    <row r="8" spans="1:42" ht="105" x14ac:dyDescent="0.25">
      <c r="A8" s="27" t="s">
        <v>138</v>
      </c>
      <c r="B8" s="27" t="s">
        <v>200</v>
      </c>
      <c r="C8" s="19" t="s">
        <v>38</v>
      </c>
      <c r="D8" s="28" t="s">
        <v>37</v>
      </c>
    </row>
    <row r="9" spans="1:42" ht="75" x14ac:dyDescent="0.25">
      <c r="A9" s="27" t="s">
        <v>139</v>
      </c>
      <c r="B9" s="27" t="s">
        <v>200</v>
      </c>
      <c r="C9" s="27" t="s">
        <v>36</v>
      </c>
      <c r="D9" s="28" t="s">
        <v>37</v>
      </c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ht="285" x14ac:dyDescent="0.25">
      <c r="A10" s="27" t="s">
        <v>54</v>
      </c>
      <c r="B10" s="27" t="s">
        <v>16</v>
      </c>
      <c r="C10" s="27" t="s">
        <v>218</v>
      </c>
      <c r="D10" s="28" t="s">
        <v>34</v>
      </c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ht="60" x14ac:dyDescent="0.25">
      <c r="A11" s="27" t="str">
        <f>IFERROR(VLOOKUP($R11,$R$11:$AP$43,$R$1,0),"")</f>
        <v>Единый краткий код фонда</v>
      </c>
      <c r="B11" s="27" t="str">
        <f>IFERROR(VLOOKUP($R11,$R$11:$AP$43,$R$1+1,0),"")</f>
        <v>Код, присваиваемый фонду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R11" s="18">
        <v>1</v>
      </c>
      <c r="S11" s="19" t="s">
        <v>186</v>
      </c>
      <c r="T11" s="19" t="s">
        <v>55</v>
      </c>
      <c r="U11" s="19" t="s">
        <v>36</v>
      </c>
      <c r="V11" s="19" t="s">
        <v>34</v>
      </c>
      <c r="W11" s="19" t="s">
        <v>187</v>
      </c>
      <c r="X11" s="19" t="s">
        <v>40</v>
      </c>
      <c r="Y11" s="19" t="s">
        <v>205</v>
      </c>
      <c r="Z11" s="19" t="s">
        <v>34</v>
      </c>
      <c r="AA11" s="19" t="s">
        <v>186</v>
      </c>
      <c r="AB11" s="19" t="s">
        <v>77</v>
      </c>
      <c r="AC11" s="19" t="s">
        <v>36</v>
      </c>
      <c r="AD11" s="19" t="s">
        <v>34</v>
      </c>
      <c r="AE11" s="19" t="s">
        <v>186</v>
      </c>
      <c r="AF11" s="19" t="s">
        <v>77</v>
      </c>
      <c r="AG11" s="19" t="s">
        <v>36</v>
      </c>
      <c r="AH11" s="19" t="s">
        <v>34</v>
      </c>
      <c r="AI11" s="19" t="s">
        <v>186</v>
      </c>
      <c r="AJ11" s="19" t="s">
        <v>77</v>
      </c>
      <c r="AK11" s="19" t="s">
        <v>36</v>
      </c>
      <c r="AL11" s="19" t="s">
        <v>34</v>
      </c>
      <c r="AM11" s="19" t="s">
        <v>187</v>
      </c>
      <c r="AN11" s="19" t="s">
        <v>40</v>
      </c>
      <c r="AO11" s="19" t="s">
        <v>205</v>
      </c>
      <c r="AP11" s="19" t="s">
        <v>34</v>
      </c>
    </row>
    <row r="12" spans="1:42" ht="60" x14ac:dyDescent="0.25">
      <c r="A12" s="27" t="str">
        <f t="shared" ref="A12:A30" si="0">IFERROR(VLOOKUP($R12,$R$11:$AP$43,$R$1,0),"")</f>
        <v>Краткий код фонда на фондовом рынке ЗАО "Фондовая биржа ММВБ" (в секторе рынка Основной рынок)</v>
      </c>
      <c r="B12" s="27" t="str">
        <f t="shared" ref="B12:B30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0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25" si="3">IFERROR(VLOOKUP($R12,$R$11:$AP$43,$R$1+3,0),"")</f>
        <v>Н</v>
      </c>
      <c r="R12" s="18">
        <v>2</v>
      </c>
      <c r="S12" s="19" t="s">
        <v>56</v>
      </c>
      <c r="T12" s="19" t="s">
        <v>60</v>
      </c>
      <c r="U12" s="19" t="s">
        <v>36</v>
      </c>
      <c r="V12" s="19" t="s">
        <v>35</v>
      </c>
      <c r="W12" s="19" t="s">
        <v>186</v>
      </c>
      <c r="X12" s="19" t="s">
        <v>188</v>
      </c>
      <c r="Y12" s="19" t="s">
        <v>36</v>
      </c>
      <c r="Z12" s="19" t="s">
        <v>34</v>
      </c>
      <c r="AA12" s="19" t="s">
        <v>56</v>
      </c>
      <c r="AB12" s="19" t="s">
        <v>76</v>
      </c>
      <c r="AC12" s="19" t="s">
        <v>36</v>
      </c>
      <c r="AD12" s="19" t="s">
        <v>37</v>
      </c>
      <c r="AE12" s="19" t="s">
        <v>56</v>
      </c>
      <c r="AF12" s="19" t="s">
        <v>76</v>
      </c>
      <c r="AG12" s="19" t="s">
        <v>36</v>
      </c>
      <c r="AH12" s="19" t="s">
        <v>37</v>
      </c>
      <c r="AI12" s="19" t="s">
        <v>56</v>
      </c>
      <c r="AJ12" s="19" t="s">
        <v>76</v>
      </c>
      <c r="AK12" s="19" t="s">
        <v>36</v>
      </c>
      <c r="AL12" s="19" t="s">
        <v>37</v>
      </c>
      <c r="AM12" s="19" t="s">
        <v>186</v>
      </c>
      <c r="AN12" s="19" t="s">
        <v>188</v>
      </c>
      <c r="AO12" s="19" t="s">
        <v>36</v>
      </c>
      <c r="AP12" s="19" t="s">
        <v>37</v>
      </c>
    </row>
    <row r="13" spans="1:42" ht="75" x14ac:dyDescent="0.25">
      <c r="A13" s="27" t="str">
        <f t="shared" si="0"/>
        <v>Краткий код фонда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R13" s="18">
        <v>3</v>
      </c>
      <c r="S13" s="19" t="s">
        <v>57</v>
      </c>
      <c r="T13" s="19" t="s">
        <v>60</v>
      </c>
      <c r="U13" s="19" t="s">
        <v>36</v>
      </c>
      <c r="V13" s="19" t="s">
        <v>35</v>
      </c>
      <c r="W13" s="19" t="s">
        <v>56</v>
      </c>
      <c r="X13" s="19" t="s">
        <v>189</v>
      </c>
      <c r="Y13" s="19" t="s">
        <v>36</v>
      </c>
      <c r="Z13" s="19" t="s">
        <v>37</v>
      </c>
      <c r="AA13" s="19" t="s">
        <v>57</v>
      </c>
      <c r="AB13" s="19" t="s">
        <v>76</v>
      </c>
      <c r="AC13" s="19" t="s">
        <v>36</v>
      </c>
      <c r="AD13" s="19" t="s">
        <v>37</v>
      </c>
      <c r="AE13" s="19" t="s">
        <v>57</v>
      </c>
      <c r="AF13" s="19" t="s">
        <v>76</v>
      </c>
      <c r="AG13" s="19" t="s">
        <v>36</v>
      </c>
      <c r="AH13" s="19" t="s">
        <v>37</v>
      </c>
      <c r="AI13" s="19" t="s">
        <v>57</v>
      </c>
      <c r="AJ13" s="19" t="s">
        <v>76</v>
      </c>
      <c r="AK13" s="19" t="s">
        <v>36</v>
      </c>
      <c r="AL13" s="19" t="s">
        <v>37</v>
      </c>
      <c r="AM13" s="19" t="s">
        <v>56</v>
      </c>
      <c r="AN13" s="19" t="s">
        <v>189</v>
      </c>
      <c r="AO13" s="19" t="s">
        <v>36</v>
      </c>
      <c r="AP13" s="19" t="s">
        <v>37</v>
      </c>
    </row>
    <row r="14" spans="1:42" ht="105" x14ac:dyDescent="0.25">
      <c r="A14" s="27" t="str">
        <f t="shared" si="0"/>
        <v>Краткий код фонда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R14" s="18">
        <v>4</v>
      </c>
      <c r="S14" s="19" t="s">
        <v>58</v>
      </c>
      <c r="T14" s="19" t="s">
        <v>60</v>
      </c>
      <c r="U14" s="19" t="s">
        <v>38</v>
      </c>
      <c r="V14" s="19" t="s">
        <v>35</v>
      </c>
      <c r="W14" s="19" t="s">
        <v>57</v>
      </c>
      <c r="X14" s="19" t="s">
        <v>189</v>
      </c>
      <c r="Y14" s="19" t="s">
        <v>36</v>
      </c>
      <c r="Z14" s="19" t="s">
        <v>37</v>
      </c>
      <c r="AA14" s="19" t="s">
        <v>58</v>
      </c>
      <c r="AB14" s="19" t="s">
        <v>76</v>
      </c>
      <c r="AC14" s="19" t="s">
        <v>38</v>
      </c>
      <c r="AD14" s="19" t="s">
        <v>37</v>
      </c>
      <c r="AE14" s="19" t="s">
        <v>58</v>
      </c>
      <c r="AF14" s="19" t="s">
        <v>76</v>
      </c>
      <c r="AG14" s="19" t="s">
        <v>38</v>
      </c>
      <c r="AH14" s="19" t="s">
        <v>37</v>
      </c>
      <c r="AI14" s="19" t="s">
        <v>58</v>
      </c>
      <c r="AJ14" s="19" t="s">
        <v>76</v>
      </c>
      <c r="AK14" s="19" t="s">
        <v>38</v>
      </c>
      <c r="AL14" s="19" t="s">
        <v>37</v>
      </c>
      <c r="AM14" s="19" t="s">
        <v>57</v>
      </c>
      <c r="AN14" s="19" t="s">
        <v>189</v>
      </c>
      <c r="AO14" s="19" t="s">
        <v>36</v>
      </c>
      <c r="AP14" s="19" t="s">
        <v>37</v>
      </c>
    </row>
    <row r="15" spans="1:42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фонда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R15" s="18">
        <v>5</v>
      </c>
      <c r="S15" s="19" t="s">
        <v>20</v>
      </c>
      <c r="T15" s="19" t="s">
        <v>75</v>
      </c>
      <c r="U15" s="19" t="s">
        <v>39</v>
      </c>
      <c r="V15" s="19" t="s">
        <v>35</v>
      </c>
      <c r="W15" s="19" t="s">
        <v>58</v>
      </c>
      <c r="X15" s="19" t="s">
        <v>189</v>
      </c>
      <c r="Y15" s="19" t="s">
        <v>38</v>
      </c>
      <c r="Z15" s="19" t="s">
        <v>37</v>
      </c>
      <c r="AA15" s="19" t="s">
        <v>20</v>
      </c>
      <c r="AB15" s="19" t="s">
        <v>75</v>
      </c>
      <c r="AC15" s="19" t="s">
        <v>39</v>
      </c>
      <c r="AD15" s="19" t="s">
        <v>35</v>
      </c>
      <c r="AE15" s="19" t="s">
        <v>59</v>
      </c>
      <c r="AF15" s="19" t="s">
        <v>76</v>
      </c>
      <c r="AG15" s="19" t="s">
        <v>36</v>
      </c>
      <c r="AH15" s="19" t="s">
        <v>37</v>
      </c>
      <c r="AI15" s="19" t="s">
        <v>20</v>
      </c>
      <c r="AJ15" s="19" t="s">
        <v>75</v>
      </c>
      <c r="AK15" s="19" t="s">
        <v>39</v>
      </c>
      <c r="AL15" s="19" t="s">
        <v>35</v>
      </c>
      <c r="AM15" s="19" t="s">
        <v>58</v>
      </c>
      <c r="AN15" s="19" t="s">
        <v>189</v>
      </c>
      <c r="AO15" s="19" t="s">
        <v>38</v>
      </c>
      <c r="AP15" s="19" t="s">
        <v>37</v>
      </c>
    </row>
    <row r="16" spans="1:42" ht="75" x14ac:dyDescent="0.25">
      <c r="A16" s="27" t="str">
        <f t="shared" si="0"/>
        <v>Краткий код фонда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R16" s="18">
        <v>6</v>
      </c>
      <c r="S16" s="19" t="s">
        <v>59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75</v>
      </c>
      <c r="Y16" s="19" t="s">
        <v>39</v>
      </c>
      <c r="Z16" s="19" t="s">
        <v>35</v>
      </c>
      <c r="AA16" s="19" t="s">
        <v>59</v>
      </c>
      <c r="AB16" s="19" t="s">
        <v>76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59</v>
      </c>
      <c r="AJ16" s="19" t="s">
        <v>76</v>
      </c>
      <c r="AK16" s="19" t="s">
        <v>36</v>
      </c>
      <c r="AL16" s="19" t="s">
        <v>37</v>
      </c>
      <c r="AM16" s="19" t="s">
        <v>59</v>
      </c>
      <c r="AN16" s="19" t="s">
        <v>189</v>
      </c>
      <c r="AO16" s="19" t="s">
        <v>36</v>
      </c>
      <c r="AP16" s="19" t="s">
        <v>37</v>
      </c>
    </row>
    <row r="17" spans="1:42" ht="75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R17" s="18">
        <v>7</v>
      </c>
      <c r="S17" s="31" t="s">
        <v>22</v>
      </c>
      <c r="T17" s="31" t="s">
        <v>40</v>
      </c>
      <c r="U17" s="19" t="s">
        <v>205</v>
      </c>
      <c r="V17" s="31" t="s">
        <v>34</v>
      </c>
      <c r="W17" s="19" t="s">
        <v>59</v>
      </c>
      <c r="X17" s="19" t="s">
        <v>189</v>
      </c>
      <c r="Y17" s="19" t="s">
        <v>36</v>
      </c>
      <c r="Z17" s="19" t="s">
        <v>37</v>
      </c>
      <c r="AA17" s="19" t="s">
        <v>26</v>
      </c>
      <c r="AB17" s="19" t="s">
        <v>26</v>
      </c>
      <c r="AC17" s="19" t="s">
        <v>26</v>
      </c>
      <c r="AD17" s="19" t="s">
        <v>26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ht="390" x14ac:dyDescent="0.25">
      <c r="A18" s="27" t="str">
        <f t="shared" si="0"/>
        <v>Вид управления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8" s="28" t="str">
        <f t="shared" si="3"/>
        <v>О</v>
      </c>
      <c r="R18" s="18">
        <v>8</v>
      </c>
      <c r="S18" s="31" t="s">
        <v>61</v>
      </c>
      <c r="T18" s="31" t="s">
        <v>40</v>
      </c>
      <c r="U18" s="19" t="s">
        <v>161</v>
      </c>
      <c r="V18" s="31" t="s">
        <v>34</v>
      </c>
      <c r="W18" s="19" t="s">
        <v>22</v>
      </c>
      <c r="X18" s="19" t="s">
        <v>40</v>
      </c>
      <c r="Y18" s="19" t="s">
        <v>205</v>
      </c>
      <c r="Z18" s="19" t="s">
        <v>34</v>
      </c>
      <c r="AA18" s="19" t="s">
        <v>26</v>
      </c>
      <c r="AB18" s="19" t="s">
        <v>26</v>
      </c>
      <c r="AC18" s="19" t="s">
        <v>26</v>
      </c>
      <c r="AD18" s="19" t="s">
        <v>26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ht="390" x14ac:dyDescent="0.25">
      <c r="A19" s="27" t="str">
        <f t="shared" si="0"/>
        <v>ИНН ПИФ</v>
      </c>
      <c r="B19" s="27" t="str">
        <f t="shared" si="1"/>
        <v>Данное поле отображается, если в поле "Вид управления" выбрано значение "Управляющий для паевого инвестиционного фонда". Не является обязательным к заполнению.</v>
      </c>
      <c r="C19" s="27" t="str">
        <f t="shared" si="2"/>
        <v xml:space="preserve">10 цифровых символов </v>
      </c>
      <c r="D19" s="28" t="str">
        <f t="shared" si="3"/>
        <v>Н</v>
      </c>
      <c r="R19" s="18">
        <v>9</v>
      </c>
      <c r="S19" s="31" t="s">
        <v>224</v>
      </c>
      <c r="T19" s="19" t="s">
        <v>62</v>
      </c>
      <c r="U19" s="19" t="s">
        <v>41</v>
      </c>
      <c r="V19" s="19" t="s">
        <v>35</v>
      </c>
      <c r="W19" s="19" t="s">
        <v>61</v>
      </c>
      <c r="X19" s="19" t="s">
        <v>40</v>
      </c>
      <c r="Y19" s="19" t="s">
        <v>161</v>
      </c>
      <c r="Z19" s="31" t="s">
        <v>34</v>
      </c>
      <c r="AA19" s="19" t="s">
        <v>26</v>
      </c>
      <c r="AB19" s="19" t="s">
        <v>26</v>
      </c>
      <c r="AC19" s="19" t="s">
        <v>26</v>
      </c>
      <c r="AD19" s="19" t="s">
        <v>26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ht="45" x14ac:dyDescent="0.25">
      <c r="A20" s="27" t="str">
        <f t="shared" si="0"/>
        <v>Государственный регистрационный номер выпуска</v>
      </c>
      <c r="B20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20" s="27" t="str">
        <f t="shared" si="2"/>
        <v>До 20 символов - цифры и буквы</v>
      </c>
      <c r="D20" s="28" t="str">
        <f t="shared" si="3"/>
        <v>О</v>
      </c>
      <c r="R20" s="18">
        <v>10</v>
      </c>
      <c r="S20" s="31" t="s">
        <v>63</v>
      </c>
      <c r="T20" s="19" t="s">
        <v>64</v>
      </c>
      <c r="U20" s="19" t="s">
        <v>65</v>
      </c>
      <c r="V20" s="19" t="s">
        <v>34</v>
      </c>
      <c r="W20" s="19" t="s">
        <v>224</v>
      </c>
      <c r="X20" s="19" t="s">
        <v>62</v>
      </c>
      <c r="Y20" s="31" t="s">
        <v>41</v>
      </c>
      <c r="Z20" s="31" t="s">
        <v>35</v>
      </c>
      <c r="AA20" s="19" t="s">
        <v>26</v>
      </c>
      <c r="AB20" s="19" t="s">
        <v>26</v>
      </c>
      <c r="AC20" s="19" t="s">
        <v>26</v>
      </c>
      <c r="AD20" s="19" t="s">
        <v>26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ht="120" x14ac:dyDescent="0.25">
      <c r="A21" s="27" t="str">
        <f t="shared" si="0"/>
        <v>ИНН НПФ</v>
      </c>
      <c r="B21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21" s="27" t="str">
        <f t="shared" si="2"/>
        <v xml:space="preserve">10 цифровых символов </v>
      </c>
      <c r="D21" s="28" t="str">
        <f t="shared" si="3"/>
        <v>О</v>
      </c>
      <c r="R21" s="18">
        <v>11</v>
      </c>
      <c r="S21" s="31" t="s">
        <v>66</v>
      </c>
      <c r="T21" s="19" t="s">
        <v>67</v>
      </c>
      <c r="U21" s="19" t="s">
        <v>41</v>
      </c>
      <c r="V21" s="19" t="s">
        <v>34</v>
      </c>
      <c r="W21" s="19" t="s">
        <v>63</v>
      </c>
      <c r="X21" s="19" t="s">
        <v>64</v>
      </c>
      <c r="Y21" s="31" t="s">
        <v>65</v>
      </c>
      <c r="Z21" s="31" t="s">
        <v>34</v>
      </c>
      <c r="AA21" s="19" t="s">
        <v>26</v>
      </c>
      <c r="AB21" s="19" t="s">
        <v>26</v>
      </c>
      <c r="AC21" s="19" t="s">
        <v>26</v>
      </c>
      <c r="AD21" s="19" t="s">
        <v>26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ht="120" x14ac:dyDescent="0.25">
      <c r="A22" s="27" t="str">
        <f t="shared" si="0"/>
        <v>ИНН ПФР</v>
      </c>
      <c r="B22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22" s="27" t="str">
        <f t="shared" si="2"/>
        <v xml:space="preserve">10 цифровых символов </v>
      </c>
      <c r="D22" s="28" t="str">
        <f t="shared" si="3"/>
        <v>О</v>
      </c>
      <c r="R22" s="18">
        <v>12</v>
      </c>
      <c r="S22" s="32" t="s">
        <v>68</v>
      </c>
      <c r="T22" s="19" t="s">
        <v>69</v>
      </c>
      <c r="U22" s="19" t="s">
        <v>41</v>
      </c>
      <c r="V22" s="18" t="s">
        <v>34</v>
      </c>
      <c r="W22" s="19" t="s">
        <v>66</v>
      </c>
      <c r="X22" s="19" t="s">
        <v>67</v>
      </c>
      <c r="Y22" s="31" t="s">
        <v>41</v>
      </c>
      <c r="Z22" s="31" t="s">
        <v>34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ht="75" x14ac:dyDescent="0.25">
      <c r="A23" s="27" t="str">
        <f t="shared" si="0"/>
        <v>Данные об инвестиционном портфеле</v>
      </c>
      <c r="B23" s="27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23" s="27" t="str">
        <f t="shared" si="2"/>
        <v>До 9 символов - цифры и заглавные латинские буквы</v>
      </c>
      <c r="D23" s="28" t="str">
        <f t="shared" si="3"/>
        <v>О</v>
      </c>
      <c r="R23" s="18">
        <v>13</v>
      </c>
      <c r="S23" s="32" t="s">
        <v>70</v>
      </c>
      <c r="T23" s="19" t="s">
        <v>72</v>
      </c>
      <c r="U23" s="18" t="s">
        <v>71</v>
      </c>
      <c r="V23" s="18" t="s">
        <v>34</v>
      </c>
      <c r="W23" s="18" t="s">
        <v>68</v>
      </c>
      <c r="X23" s="19" t="s">
        <v>69</v>
      </c>
      <c r="Y23" s="31" t="s">
        <v>41</v>
      </c>
      <c r="Z23" s="32" t="s">
        <v>34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ht="75" x14ac:dyDescent="0.25">
      <c r="A24" s="27" t="str">
        <f t="shared" si="0"/>
        <v>ИНН Управляющего</v>
      </c>
      <c r="B24" s="27" t="str">
        <f t="shared" si="1"/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</v>
      </c>
      <c r="C24" s="27" t="str">
        <f t="shared" si="2"/>
        <v xml:space="preserve">10 цифровых символов </v>
      </c>
      <c r="D24" s="28" t="str">
        <f t="shared" si="3"/>
        <v>О</v>
      </c>
      <c r="R24" s="18">
        <v>14</v>
      </c>
      <c r="S24" s="32" t="s">
        <v>73</v>
      </c>
      <c r="T24" s="19" t="s">
        <v>74</v>
      </c>
      <c r="U24" s="19" t="s">
        <v>41</v>
      </c>
      <c r="V24" s="18" t="s">
        <v>34</v>
      </c>
      <c r="W24" s="18" t="s">
        <v>70</v>
      </c>
      <c r="X24" s="19" t="s">
        <v>72</v>
      </c>
      <c r="Y24" s="32" t="s">
        <v>71</v>
      </c>
      <c r="Z24" s="32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ht="45" x14ac:dyDescent="0.25">
      <c r="A25" s="27" t="str">
        <f t="shared" si="0"/>
        <v>-</v>
      </c>
      <c r="B25" s="27" t="str">
        <f t="shared" si="1"/>
        <v>-</v>
      </c>
      <c r="C25" s="27" t="str">
        <f t="shared" si="2"/>
        <v>-</v>
      </c>
      <c r="D25" s="28" t="str">
        <f t="shared" si="3"/>
        <v>-</v>
      </c>
      <c r="R25" s="18">
        <v>15</v>
      </c>
      <c r="S25" s="32" t="s">
        <v>26</v>
      </c>
      <c r="T25" s="18" t="s">
        <v>26</v>
      </c>
      <c r="U25" s="18" t="s">
        <v>26</v>
      </c>
      <c r="V25" s="18" t="s">
        <v>26</v>
      </c>
      <c r="W25" s="18" t="s">
        <v>73</v>
      </c>
      <c r="X25" s="19" t="s">
        <v>74</v>
      </c>
      <c r="Y25" s="31" t="s">
        <v>41</v>
      </c>
      <c r="Z25" s="32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6" customFormat="1" x14ac:dyDescent="0.25">
      <c r="A26" s="33" t="str">
        <f t="shared" si="0"/>
        <v/>
      </c>
      <c r="B26" s="33" t="str">
        <f t="shared" si="1"/>
        <v/>
      </c>
      <c r="C26" s="33" t="str">
        <f t="shared" si="2"/>
        <v/>
      </c>
      <c r="D26" s="34" t="str">
        <f t="shared" ref="D26:D30" si="4">IFERROR(VLOOKUP($R26,$R$11:$AP$43,$R$1+3,0),"")</f>
        <v/>
      </c>
      <c r="AM26" s="20" t="s">
        <v>26</v>
      </c>
      <c r="AN26" s="20" t="s">
        <v>26</v>
      </c>
      <c r="AO26" s="20" t="s">
        <v>26</v>
      </c>
      <c r="AP26" s="20" t="s">
        <v>26</v>
      </c>
    </row>
    <row r="27" spans="1:42" s="6" customFormat="1" x14ac:dyDescent="0.25">
      <c r="A27" s="20" t="str">
        <f t="shared" si="0"/>
        <v/>
      </c>
      <c r="B27" s="20" t="str">
        <f t="shared" si="1"/>
        <v/>
      </c>
      <c r="C27" s="20" t="str">
        <f t="shared" si="2"/>
        <v/>
      </c>
      <c r="D27" s="21" t="str">
        <f t="shared" si="4"/>
        <v/>
      </c>
    </row>
    <row r="28" spans="1:42" s="6" customFormat="1" x14ac:dyDescent="0.25">
      <c r="A28" s="20" t="str">
        <f t="shared" si="0"/>
        <v/>
      </c>
      <c r="B28" s="20" t="str">
        <f t="shared" si="1"/>
        <v/>
      </c>
      <c r="C28" s="20" t="str">
        <f t="shared" si="2"/>
        <v/>
      </c>
      <c r="D28" s="21" t="str">
        <f t="shared" si="4"/>
        <v/>
      </c>
    </row>
    <row r="29" spans="1:42" s="6" customFormat="1" x14ac:dyDescent="0.25">
      <c r="A29" s="20" t="str">
        <f t="shared" si="0"/>
        <v/>
      </c>
      <c r="B29" s="20" t="str">
        <f t="shared" si="1"/>
        <v/>
      </c>
      <c r="C29" s="20" t="str">
        <f t="shared" si="2"/>
        <v/>
      </c>
      <c r="D29" s="21" t="str">
        <f t="shared" si="4"/>
        <v/>
      </c>
    </row>
    <row r="30" spans="1:42" s="6" customFormat="1" x14ac:dyDescent="0.25">
      <c r="A30" s="20" t="str">
        <f t="shared" si="0"/>
        <v/>
      </c>
      <c r="B30" s="20" t="str">
        <f t="shared" si="1"/>
        <v/>
      </c>
      <c r="C30" s="20" t="str">
        <f t="shared" si="2"/>
        <v/>
      </c>
      <c r="D30" s="21" t="str">
        <f t="shared" si="4"/>
        <v/>
      </c>
    </row>
    <row r="31" spans="1:42" s="6" customFormat="1" x14ac:dyDescent="0.25">
      <c r="A31" s="20"/>
      <c r="B31" s="20"/>
      <c r="C31" s="20"/>
      <c r="D31" s="21"/>
    </row>
    <row r="32" spans="1:42" s="6" customFormat="1" x14ac:dyDescent="0.25">
      <c r="A32" s="20"/>
      <c r="B32" s="20"/>
      <c r="C32" s="20"/>
      <c r="D32" s="21"/>
    </row>
    <row r="33" spans="1:4" s="6" customFormat="1" x14ac:dyDescent="0.25">
      <c r="A33" s="20"/>
      <c r="B33" s="20"/>
      <c r="C33" s="20"/>
      <c r="D33" s="21"/>
    </row>
    <row r="34" spans="1:4" s="6" customFormat="1" x14ac:dyDescent="0.25">
      <c r="A34" s="20"/>
      <c r="B34" s="20"/>
      <c r="C34" s="20"/>
      <c r="D34" s="21"/>
    </row>
    <row r="35" spans="1:4" s="6" customFormat="1" x14ac:dyDescent="0.25">
      <c r="A35" s="20"/>
      <c r="B35" s="20"/>
      <c r="C35" s="20"/>
      <c r="D35" s="21"/>
    </row>
    <row r="36" spans="1:4" s="6" customFormat="1" x14ac:dyDescent="0.25">
      <c r="A36" s="22"/>
      <c r="B36" s="22"/>
      <c r="C36" s="22"/>
      <c r="D36" s="23"/>
    </row>
    <row r="37" spans="1:4" s="6" customFormat="1" x14ac:dyDescent="0.25">
      <c r="A37" s="22"/>
      <c r="B37" s="22"/>
      <c r="C37" s="22"/>
      <c r="D37" s="23"/>
    </row>
    <row r="38" spans="1:4" s="6" customFormat="1" x14ac:dyDescent="0.25">
      <c r="A38" s="22"/>
      <c r="B38" s="22"/>
      <c r="C38" s="22"/>
      <c r="D38" s="23"/>
    </row>
    <row r="39" spans="1:4" s="6" customFormat="1" x14ac:dyDescent="0.25">
      <c r="A39" s="22"/>
      <c r="B39" s="22"/>
      <c r="C39" s="22"/>
      <c r="D39" s="23"/>
    </row>
    <row r="40" spans="1:4" s="6" customFormat="1" x14ac:dyDescent="0.25">
      <c r="A40" s="22"/>
      <c r="B40" s="22"/>
      <c r="C40" s="22"/>
      <c r="D40" s="23"/>
    </row>
    <row r="41" spans="1:4" s="6" customFormat="1" x14ac:dyDescent="0.25">
      <c r="A41" s="22"/>
      <c r="B41" s="22"/>
      <c r="C41" s="22"/>
      <c r="D41" s="23"/>
    </row>
    <row r="42" spans="1:4" s="6" customFormat="1" x14ac:dyDescent="0.25">
      <c r="A42" s="22"/>
      <c r="B42" s="22"/>
      <c r="C42" s="22"/>
      <c r="D42" s="23"/>
    </row>
    <row r="43" spans="1:4" s="6" customFormat="1" x14ac:dyDescent="0.25">
      <c r="A43" s="22"/>
      <c r="B43" s="22"/>
      <c r="C43" s="22"/>
      <c r="D43" s="23"/>
    </row>
    <row r="44" spans="1:4" s="6" customFormat="1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10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1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Normal="100" workbookViewId="0">
      <pane ySplit="3" topLeftCell="A4" activePane="bottomLeft" state="frozen"/>
      <selection pane="bottomLeft" activeCell="E1" sqref="E1:XFD1048576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8.28515625" style="16" customWidth="1"/>
    <col min="5" max="6" width="9.140625" style="6" hidden="1" customWidth="1"/>
    <col min="7" max="7" width="44.28515625" style="6" hidden="1" customWidth="1"/>
    <col min="8" max="18" width="9.140625" style="6" hidden="1" customWidth="1"/>
    <col min="19" max="19" width="34" style="6" hidden="1" customWidth="1"/>
    <col min="20" max="20" width="66" style="6" hidden="1" customWidth="1"/>
    <col min="21" max="21" width="29.28515625" style="6" hidden="1" customWidth="1"/>
    <col min="22" max="22" width="7.85546875" style="6" hidden="1" customWidth="1"/>
    <col min="23" max="23" width="34" style="6" hidden="1" customWidth="1"/>
    <col min="24" max="24" width="66" style="6" hidden="1" customWidth="1"/>
    <col min="25" max="25" width="29.28515625" style="6" hidden="1" customWidth="1"/>
    <col min="26" max="26" width="7.85546875" style="6" hidden="1" customWidth="1"/>
    <col min="27" max="27" width="34" style="6" hidden="1" customWidth="1"/>
    <col min="28" max="28" width="66" style="6" hidden="1" customWidth="1"/>
    <col min="29" max="29" width="29.28515625" style="6" hidden="1" customWidth="1"/>
    <col min="30" max="30" width="7.85546875" style="6" hidden="1" customWidth="1"/>
    <col min="31" max="31" width="34" style="6" hidden="1" customWidth="1"/>
    <col min="32" max="32" width="66" style="6" hidden="1" customWidth="1"/>
    <col min="33" max="33" width="29.28515625" style="6" hidden="1" customWidth="1"/>
    <col min="34" max="34" width="7.85546875" style="6" hidden="1" customWidth="1"/>
    <col min="35" max="35" width="34" style="6" hidden="1" customWidth="1"/>
    <col min="36" max="36" width="66" style="6" hidden="1" customWidth="1"/>
    <col min="37" max="37" width="29.28515625" style="6" hidden="1" customWidth="1"/>
    <col min="38" max="38" width="7.85546875" style="6" hidden="1" customWidth="1"/>
    <col min="39" max="39" width="34" style="6" hidden="1" customWidth="1"/>
    <col min="40" max="40" width="66" style="6" hidden="1" customWidth="1"/>
    <col min="41" max="41" width="29.28515625" style="6" hidden="1" customWidth="1"/>
    <col min="42" max="42" width="7.85546875" style="6" hidden="1" customWidth="1"/>
    <col min="43" max="16384" width="9.140625" style="6" hidden="1"/>
  </cols>
  <sheetData>
    <row r="1" spans="1:42" s="18" customFormat="1" ht="18.75" x14ac:dyDescent="0.25">
      <c r="A1" s="4" t="s">
        <v>3</v>
      </c>
      <c r="B1" s="46" t="s">
        <v>141</v>
      </c>
      <c r="C1" s="46"/>
      <c r="D1" s="46"/>
      <c r="E1" s="6"/>
      <c r="F1" s="6"/>
      <c r="G1" s="6"/>
      <c r="H1" s="6"/>
      <c r="I1" s="6"/>
      <c r="J1" s="6"/>
      <c r="K1" s="6"/>
      <c r="L1" s="6"/>
      <c r="O1" s="18" t="s">
        <v>48</v>
      </c>
      <c r="P1" s="18">
        <v>1</v>
      </c>
      <c r="Q1" s="25">
        <f>VLOOKUP(B2,O1:P6,2,0)</f>
        <v>1</v>
      </c>
      <c r="R1" s="25">
        <f>Q1*4-2</f>
        <v>2</v>
      </c>
    </row>
    <row r="2" spans="1:42" s="18" customFormat="1" x14ac:dyDescent="0.25">
      <c r="A2" s="26" t="s">
        <v>33</v>
      </c>
      <c r="B2" s="15" t="s">
        <v>48</v>
      </c>
      <c r="C2" s="6"/>
      <c r="D2" s="16"/>
      <c r="E2" s="6"/>
      <c r="F2" s="6"/>
      <c r="G2" s="6"/>
      <c r="H2" s="6"/>
      <c r="I2" s="6"/>
      <c r="J2" s="6"/>
      <c r="K2" s="6"/>
      <c r="L2" s="6"/>
      <c r="O2" s="18" t="s">
        <v>49</v>
      </c>
      <c r="P2" s="18">
        <v>2</v>
      </c>
    </row>
    <row r="3" spans="1:42" s="18" customFormat="1" x14ac:dyDescent="0.25">
      <c r="A3" s="6"/>
      <c r="B3" s="39" t="str">
        <f>IF(B2="","↑↑↑ Необходимо выбрать тип операции ↑↑↑","")</f>
        <v/>
      </c>
      <c r="C3" s="6"/>
      <c r="D3" s="16"/>
      <c r="E3" s="6"/>
      <c r="F3" s="6"/>
      <c r="G3" s="6"/>
      <c r="H3" s="6"/>
      <c r="I3" s="6"/>
      <c r="J3" s="6"/>
      <c r="K3" s="6"/>
      <c r="L3" s="6"/>
      <c r="O3" s="18" t="s">
        <v>50</v>
      </c>
      <c r="P3" s="18">
        <v>3</v>
      </c>
    </row>
    <row r="4" spans="1:42" s="18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O4" s="18" t="s">
        <v>51</v>
      </c>
      <c r="P4" s="18">
        <v>4</v>
      </c>
    </row>
    <row r="5" spans="1:42" s="18" customFormat="1" ht="60" x14ac:dyDescent="0.25">
      <c r="A5" s="27" t="s">
        <v>199</v>
      </c>
      <c r="B5" s="27" t="s">
        <v>140</v>
      </c>
      <c r="C5" s="27" t="s">
        <v>36</v>
      </c>
      <c r="D5" s="28" t="s">
        <v>37</v>
      </c>
      <c r="E5" s="6"/>
      <c r="F5" s="6"/>
      <c r="G5" s="6"/>
      <c r="H5" s="6"/>
      <c r="I5" s="6"/>
      <c r="J5" s="6"/>
      <c r="K5" s="6"/>
      <c r="L5" s="6"/>
      <c r="O5" s="18" t="s">
        <v>52</v>
      </c>
      <c r="P5" s="18">
        <v>5</v>
      </c>
    </row>
    <row r="6" spans="1:42" s="18" customFormat="1" ht="75" x14ac:dyDescent="0.25">
      <c r="A6" s="27" t="s">
        <v>136</v>
      </c>
      <c r="B6" s="27" t="s">
        <v>200</v>
      </c>
      <c r="C6" s="27" t="s">
        <v>36</v>
      </c>
      <c r="D6" s="28" t="s">
        <v>37</v>
      </c>
      <c r="E6" s="6"/>
      <c r="F6" s="6"/>
      <c r="G6" s="6"/>
      <c r="H6" s="6"/>
      <c r="I6" s="6"/>
      <c r="J6" s="6"/>
      <c r="K6" s="6"/>
      <c r="L6" s="6"/>
      <c r="O6" s="18" t="s">
        <v>53</v>
      </c>
      <c r="P6" s="18">
        <v>6</v>
      </c>
    </row>
    <row r="7" spans="1:42" s="18" customFormat="1" ht="75" x14ac:dyDescent="0.25">
      <c r="A7" s="27" t="s">
        <v>137</v>
      </c>
      <c r="B7" s="27" t="s">
        <v>200</v>
      </c>
      <c r="C7" s="27" t="s">
        <v>36</v>
      </c>
      <c r="D7" s="28" t="s">
        <v>37</v>
      </c>
      <c r="E7" s="6"/>
      <c r="F7" s="6"/>
      <c r="G7" s="6"/>
      <c r="H7" s="6"/>
      <c r="I7" s="6"/>
      <c r="J7" s="6"/>
      <c r="K7" s="6"/>
      <c r="L7" s="6"/>
    </row>
    <row r="8" spans="1:42" s="18" customFormat="1" ht="105" x14ac:dyDescent="0.25">
      <c r="A8" s="27" t="s">
        <v>138</v>
      </c>
      <c r="B8" s="27" t="s">
        <v>200</v>
      </c>
      <c r="C8" s="19" t="s">
        <v>38</v>
      </c>
      <c r="D8" s="28" t="s">
        <v>37</v>
      </c>
      <c r="E8" s="6"/>
      <c r="F8" s="6"/>
      <c r="G8" s="6"/>
      <c r="H8" s="6"/>
      <c r="I8" s="6"/>
      <c r="J8" s="6"/>
      <c r="K8" s="6"/>
      <c r="L8" s="6"/>
    </row>
    <row r="9" spans="1:42" s="18" customFormat="1" ht="75" x14ac:dyDescent="0.25">
      <c r="A9" s="27" t="s">
        <v>139</v>
      </c>
      <c r="B9" s="27" t="s">
        <v>200</v>
      </c>
      <c r="C9" s="27" t="s">
        <v>36</v>
      </c>
      <c r="D9" s="28" t="s">
        <v>37</v>
      </c>
      <c r="E9" s="6"/>
      <c r="F9" s="6"/>
      <c r="G9" s="6"/>
      <c r="H9" s="6"/>
      <c r="I9" s="6"/>
      <c r="J9" s="6"/>
      <c r="K9" s="6"/>
      <c r="L9" s="6"/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s="18" customFormat="1" ht="285" x14ac:dyDescent="0.25">
      <c r="A10" s="27" t="s">
        <v>80</v>
      </c>
      <c r="B10" s="27" t="s">
        <v>16</v>
      </c>
      <c r="C10" s="27" t="s">
        <v>218</v>
      </c>
      <c r="D10" s="28" t="s">
        <v>34</v>
      </c>
      <c r="E10" s="6"/>
      <c r="F10" s="6"/>
      <c r="G10" s="6"/>
      <c r="H10" s="6"/>
      <c r="I10" s="6"/>
      <c r="J10" s="6"/>
      <c r="K10" s="6"/>
      <c r="L10" s="6"/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30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s="18" customFormat="1" ht="60" x14ac:dyDescent="0.25">
      <c r="A11" s="27" t="str">
        <f>IFERROR(VLOOKUP($R11,$R$11:$AP$43,$R$1,0),"")</f>
        <v>Единый краткий код Учредителя ДУ</v>
      </c>
      <c r="B11" s="27" t="str">
        <f>IFERROR(VLOOKUP($R11,$R$11:$AP$43,$R$1+1,0),"")</f>
        <v>Код, присваиваемый Учредителю ДУ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E11" s="6"/>
      <c r="F11" s="6"/>
      <c r="G11" s="6"/>
      <c r="H11" s="6"/>
      <c r="I11" s="6"/>
      <c r="J11" s="6"/>
      <c r="K11" s="6"/>
      <c r="L11" s="6"/>
      <c r="R11" s="18">
        <v>1</v>
      </c>
      <c r="S11" s="19" t="s">
        <v>190</v>
      </c>
      <c r="T11" s="19" t="s">
        <v>81</v>
      </c>
      <c r="U11" s="19" t="s">
        <v>36</v>
      </c>
      <c r="V11" s="19" t="s">
        <v>34</v>
      </c>
      <c r="W11" s="19" t="s">
        <v>191</v>
      </c>
      <c r="X11" s="19" t="s">
        <v>40</v>
      </c>
      <c r="Y11" s="19" t="s">
        <v>205</v>
      </c>
      <c r="Z11" s="19" t="s">
        <v>34</v>
      </c>
      <c r="AA11" s="19" t="s">
        <v>190</v>
      </c>
      <c r="AB11" s="19" t="s">
        <v>118</v>
      </c>
      <c r="AC11" s="19" t="s">
        <v>36</v>
      </c>
      <c r="AD11" s="19" t="s">
        <v>34</v>
      </c>
      <c r="AE11" s="19" t="s">
        <v>190</v>
      </c>
      <c r="AF11" s="19" t="s">
        <v>118</v>
      </c>
      <c r="AG11" s="19" t="s">
        <v>36</v>
      </c>
      <c r="AH11" s="19" t="s">
        <v>34</v>
      </c>
      <c r="AI11" s="19" t="s">
        <v>190</v>
      </c>
      <c r="AJ11" s="19" t="s">
        <v>118</v>
      </c>
      <c r="AK11" s="19" t="s">
        <v>36</v>
      </c>
      <c r="AL11" s="19" t="s">
        <v>34</v>
      </c>
      <c r="AM11" s="19" t="s">
        <v>191</v>
      </c>
      <c r="AN11" s="19" t="s">
        <v>40</v>
      </c>
      <c r="AO11" s="19" t="s">
        <v>205</v>
      </c>
      <c r="AP11" s="19" t="s">
        <v>34</v>
      </c>
    </row>
    <row r="12" spans="1:42" s="18" customFormat="1" ht="60" x14ac:dyDescent="0.25">
      <c r="A12" s="27" t="str">
        <f t="shared" ref="A12:A38" si="0">IFERROR(VLOOKUP($R12,$R$11:$AP$43,$R$1,0),"")</f>
        <v>Краткий код Учредителя ДУ на фондовом рынке ЗАО "Фондовая биржа ММВБ" (в секторе рынка Основной рынок)</v>
      </c>
      <c r="B12" s="27" t="str">
        <f t="shared" ref="B12:B38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8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38" si="3">IFERROR(VLOOKUP($R12,$R$11:$AP$43,$R$1+3,0),"")</f>
        <v>Н</v>
      </c>
      <c r="E12" s="6"/>
      <c r="F12" s="6"/>
      <c r="G12" s="6"/>
      <c r="H12" s="6"/>
      <c r="I12" s="6"/>
      <c r="J12" s="6"/>
      <c r="K12" s="6"/>
      <c r="L12" s="6"/>
      <c r="R12" s="18">
        <v>2</v>
      </c>
      <c r="S12" s="19" t="s">
        <v>82</v>
      </c>
      <c r="T12" s="19" t="s">
        <v>60</v>
      </c>
      <c r="U12" s="19" t="s">
        <v>36</v>
      </c>
      <c r="V12" s="19" t="s">
        <v>35</v>
      </c>
      <c r="W12" s="19" t="s">
        <v>190</v>
      </c>
      <c r="X12" s="19" t="s">
        <v>192</v>
      </c>
      <c r="Y12" s="19" t="s">
        <v>36</v>
      </c>
      <c r="Z12" s="19" t="s">
        <v>34</v>
      </c>
      <c r="AA12" s="19" t="s">
        <v>82</v>
      </c>
      <c r="AB12" s="19" t="s">
        <v>119</v>
      </c>
      <c r="AC12" s="19" t="s">
        <v>36</v>
      </c>
      <c r="AD12" s="19" t="s">
        <v>37</v>
      </c>
      <c r="AE12" s="19" t="s">
        <v>82</v>
      </c>
      <c r="AF12" s="19" t="s">
        <v>119</v>
      </c>
      <c r="AG12" s="19" t="s">
        <v>36</v>
      </c>
      <c r="AH12" s="19" t="s">
        <v>34</v>
      </c>
      <c r="AI12" s="19" t="s">
        <v>82</v>
      </c>
      <c r="AJ12" s="19" t="s">
        <v>119</v>
      </c>
      <c r="AK12" s="19" t="s">
        <v>36</v>
      </c>
      <c r="AL12" s="19" t="s">
        <v>37</v>
      </c>
      <c r="AM12" s="19" t="s">
        <v>190</v>
      </c>
      <c r="AN12" s="19" t="s">
        <v>192</v>
      </c>
      <c r="AO12" s="19" t="s">
        <v>36</v>
      </c>
      <c r="AP12" s="19" t="s">
        <v>34</v>
      </c>
    </row>
    <row r="13" spans="1:42" s="18" customFormat="1" ht="90" x14ac:dyDescent="0.25">
      <c r="A13" s="27" t="str">
        <f t="shared" si="0"/>
        <v>Краткий код Учредителя ДУ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R13" s="18">
        <v>3</v>
      </c>
      <c r="S13" s="19" t="s">
        <v>83</v>
      </c>
      <c r="T13" s="19" t="s">
        <v>60</v>
      </c>
      <c r="U13" s="19" t="s">
        <v>36</v>
      </c>
      <c r="V13" s="19" t="s">
        <v>35</v>
      </c>
      <c r="W13" s="19" t="s">
        <v>82</v>
      </c>
      <c r="X13" s="19" t="s">
        <v>193</v>
      </c>
      <c r="Y13" s="19" t="s">
        <v>36</v>
      </c>
      <c r="Z13" s="19" t="s">
        <v>37</v>
      </c>
      <c r="AA13" s="19" t="s">
        <v>83</v>
      </c>
      <c r="AB13" s="19" t="s">
        <v>119</v>
      </c>
      <c r="AC13" s="19" t="s">
        <v>36</v>
      </c>
      <c r="AD13" s="19" t="s">
        <v>37</v>
      </c>
      <c r="AE13" s="19" t="s">
        <v>83</v>
      </c>
      <c r="AF13" s="19" t="s">
        <v>119</v>
      </c>
      <c r="AG13" s="19" t="s">
        <v>36</v>
      </c>
      <c r="AH13" s="19" t="s">
        <v>37</v>
      </c>
      <c r="AI13" s="19" t="s">
        <v>83</v>
      </c>
      <c r="AJ13" s="19" t="s">
        <v>119</v>
      </c>
      <c r="AK13" s="19" t="s">
        <v>36</v>
      </c>
      <c r="AL13" s="19" t="s">
        <v>37</v>
      </c>
      <c r="AM13" s="19" t="s">
        <v>82</v>
      </c>
      <c r="AN13" s="19" t="s">
        <v>193</v>
      </c>
      <c r="AO13" s="19" t="s">
        <v>36</v>
      </c>
      <c r="AP13" s="19" t="s">
        <v>37</v>
      </c>
    </row>
    <row r="14" spans="1:42" s="18" customFormat="1" ht="105" x14ac:dyDescent="0.25">
      <c r="A14" s="27" t="str">
        <f t="shared" si="0"/>
        <v>Краткий код Учредителя ДУ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R14" s="18">
        <v>4</v>
      </c>
      <c r="S14" s="19" t="s">
        <v>84</v>
      </c>
      <c r="T14" s="19" t="s">
        <v>60</v>
      </c>
      <c r="U14" s="19" t="s">
        <v>38</v>
      </c>
      <c r="V14" s="19" t="s">
        <v>35</v>
      </c>
      <c r="W14" s="19" t="s">
        <v>83</v>
      </c>
      <c r="X14" s="19" t="s">
        <v>193</v>
      </c>
      <c r="Y14" s="19" t="s">
        <v>36</v>
      </c>
      <c r="Z14" s="19" t="s">
        <v>37</v>
      </c>
      <c r="AA14" s="19" t="s">
        <v>84</v>
      </c>
      <c r="AB14" s="19" t="s">
        <v>119</v>
      </c>
      <c r="AC14" s="19" t="s">
        <v>38</v>
      </c>
      <c r="AD14" s="19" t="s">
        <v>37</v>
      </c>
      <c r="AE14" s="19" t="s">
        <v>84</v>
      </c>
      <c r="AF14" s="19" t="s">
        <v>119</v>
      </c>
      <c r="AG14" s="19" t="s">
        <v>38</v>
      </c>
      <c r="AH14" s="19" t="s">
        <v>37</v>
      </c>
      <c r="AI14" s="19" t="s">
        <v>84</v>
      </c>
      <c r="AJ14" s="19" t="s">
        <v>119</v>
      </c>
      <c r="AK14" s="19" t="s">
        <v>38</v>
      </c>
      <c r="AL14" s="19" t="s">
        <v>37</v>
      </c>
      <c r="AM14" s="19" t="s">
        <v>83</v>
      </c>
      <c r="AN14" s="19" t="s">
        <v>193</v>
      </c>
      <c r="AO14" s="19" t="s">
        <v>36</v>
      </c>
      <c r="AP14" s="19" t="s">
        <v>37</v>
      </c>
    </row>
    <row r="15" spans="1:42" s="18" customFormat="1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Учредителя ДУ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R15" s="18">
        <v>5</v>
      </c>
      <c r="S15" s="19" t="s">
        <v>20</v>
      </c>
      <c r="T15" s="19" t="s">
        <v>86</v>
      </c>
      <c r="U15" s="19" t="s">
        <v>39</v>
      </c>
      <c r="V15" s="19" t="s">
        <v>35</v>
      </c>
      <c r="W15" s="19" t="s">
        <v>84</v>
      </c>
      <c r="X15" s="19" t="s">
        <v>193</v>
      </c>
      <c r="Y15" s="19" t="s">
        <v>38</v>
      </c>
      <c r="Z15" s="19" t="s">
        <v>37</v>
      </c>
      <c r="AA15" s="19" t="s">
        <v>20</v>
      </c>
      <c r="AB15" s="19" t="s">
        <v>86</v>
      </c>
      <c r="AC15" s="19" t="s">
        <v>39</v>
      </c>
      <c r="AD15" s="19" t="s">
        <v>35</v>
      </c>
      <c r="AE15" s="19" t="s">
        <v>85</v>
      </c>
      <c r="AF15" s="19" t="s">
        <v>119</v>
      </c>
      <c r="AG15" s="19" t="s">
        <v>36</v>
      </c>
      <c r="AH15" s="19" t="s">
        <v>37</v>
      </c>
      <c r="AI15" s="19" t="s">
        <v>20</v>
      </c>
      <c r="AJ15" s="19" t="s">
        <v>86</v>
      </c>
      <c r="AK15" s="19" t="s">
        <v>39</v>
      </c>
      <c r="AL15" s="19" t="s">
        <v>35</v>
      </c>
      <c r="AM15" s="19" t="s">
        <v>84</v>
      </c>
      <c r="AN15" s="19" t="s">
        <v>193</v>
      </c>
      <c r="AO15" s="19" t="s">
        <v>38</v>
      </c>
      <c r="AP15" s="19" t="s">
        <v>37</v>
      </c>
    </row>
    <row r="16" spans="1:42" s="18" customFormat="1" ht="90" x14ac:dyDescent="0.25">
      <c r="A16" s="27" t="str">
        <f t="shared" si="0"/>
        <v>Краткий код Учредителя ДУ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R16" s="18">
        <v>6</v>
      </c>
      <c r="S16" s="19" t="s">
        <v>85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86</v>
      </c>
      <c r="Y16" s="19" t="s">
        <v>39</v>
      </c>
      <c r="Z16" s="19" t="s">
        <v>35</v>
      </c>
      <c r="AA16" s="19" t="s">
        <v>85</v>
      </c>
      <c r="AB16" s="19" t="s">
        <v>119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85</v>
      </c>
      <c r="AJ16" s="19" t="s">
        <v>119</v>
      </c>
      <c r="AK16" s="19" t="s">
        <v>36</v>
      </c>
      <c r="AL16" s="19" t="s">
        <v>37</v>
      </c>
      <c r="AM16" s="19" t="s">
        <v>85</v>
      </c>
      <c r="AN16" s="19" t="s">
        <v>193</v>
      </c>
      <c r="AO16" s="19" t="s">
        <v>36</v>
      </c>
      <c r="AP16" s="19" t="s">
        <v>37</v>
      </c>
    </row>
    <row r="17" spans="1:42" s="18" customFormat="1" ht="90" x14ac:dyDescent="0.25">
      <c r="A17" s="27" t="str">
        <f t="shared" si="0"/>
        <v>Клиент является квалифицированным инвестором?</v>
      </c>
      <c r="B17" s="27" t="str">
        <f t="shared" si="1"/>
        <v>Необходимо выбрать из списка нужное значение</v>
      </c>
      <c r="C17" s="27" t="str">
        <f t="shared" si="2"/>
        <v>Выбор из списка: "да"; "нет"</v>
      </c>
      <c r="D17" s="28" t="str">
        <f t="shared" si="3"/>
        <v>О</v>
      </c>
      <c r="E17" s="6"/>
      <c r="F17" s="6"/>
      <c r="G17" s="6"/>
      <c r="H17" s="6"/>
      <c r="I17" s="6"/>
      <c r="J17" s="6"/>
      <c r="K17" s="6"/>
      <c r="L17" s="6"/>
      <c r="R17" s="18">
        <v>7</v>
      </c>
      <c r="S17" s="19" t="s">
        <v>22</v>
      </c>
      <c r="T17" s="19" t="s">
        <v>40</v>
      </c>
      <c r="U17" s="19" t="s">
        <v>205</v>
      </c>
      <c r="V17" s="19" t="s">
        <v>34</v>
      </c>
      <c r="W17" s="19" t="s">
        <v>85</v>
      </c>
      <c r="X17" s="19" t="s">
        <v>193</v>
      </c>
      <c r="Y17" s="19" t="s">
        <v>36</v>
      </c>
      <c r="Z17" s="19" t="s">
        <v>37</v>
      </c>
      <c r="AA17" s="36" t="s">
        <v>87</v>
      </c>
      <c r="AB17" s="19" t="s">
        <v>40</v>
      </c>
      <c r="AC17" s="19" t="s">
        <v>213</v>
      </c>
      <c r="AD17" s="19" t="s">
        <v>34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26</v>
      </c>
      <c r="AJ17" s="19" t="s">
        <v>26</v>
      </c>
      <c r="AK17" s="19" t="s">
        <v>26</v>
      </c>
      <c r="AL17" s="19" t="s">
        <v>26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45" x14ac:dyDescent="0.25">
      <c r="A18" s="27" t="str">
        <f t="shared" si="0"/>
        <v>Тип клиента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"Физическое лицо"; "Юридическое лицо"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R18" s="18">
        <v>8</v>
      </c>
      <c r="S18" s="36" t="s">
        <v>87</v>
      </c>
      <c r="T18" s="19" t="s">
        <v>40</v>
      </c>
      <c r="U18" s="19" t="s">
        <v>213</v>
      </c>
      <c r="V18" s="19" t="s">
        <v>34</v>
      </c>
      <c r="W18" s="19" t="s">
        <v>22</v>
      </c>
      <c r="X18" s="19" t="s">
        <v>40</v>
      </c>
      <c r="Y18" s="19" t="s">
        <v>205</v>
      </c>
      <c r="Z18" s="19" t="s">
        <v>34</v>
      </c>
      <c r="AA18" s="36" t="s">
        <v>88</v>
      </c>
      <c r="AB18" s="19" t="s">
        <v>95</v>
      </c>
      <c r="AC18" s="19" t="s">
        <v>205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135" x14ac:dyDescent="0.25">
      <c r="A19" s="27" t="str">
        <f t="shared" si="0"/>
        <v>С клиентом заключен договор на ведение индивидуального инвестиционного счета (ИИС)</v>
      </c>
      <c r="B19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19" s="27" t="str">
        <f t="shared" si="2"/>
        <v>Выбор из списка: "да"; "нет"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R19" s="18">
        <v>9</v>
      </c>
      <c r="S19" s="36" t="s">
        <v>88</v>
      </c>
      <c r="T19" s="19" t="s">
        <v>95</v>
      </c>
      <c r="U19" s="19" t="s">
        <v>205</v>
      </c>
      <c r="V19" s="19" t="s">
        <v>34</v>
      </c>
      <c r="W19" s="36" t="s">
        <v>87</v>
      </c>
      <c r="X19" s="19" t="s">
        <v>40</v>
      </c>
      <c r="Y19" s="19" t="s">
        <v>213</v>
      </c>
      <c r="Z19" s="19" t="s">
        <v>34</v>
      </c>
      <c r="AA19" s="36" t="s">
        <v>89</v>
      </c>
      <c r="AB19" s="36" t="s">
        <v>92</v>
      </c>
      <c r="AC19" s="19" t="s">
        <v>36</v>
      </c>
      <c r="AD19" s="36" t="s">
        <v>37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35" x14ac:dyDescent="0.25">
      <c r="A20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0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0" s="27" t="str">
        <f t="shared" si="2"/>
        <v>До 12 символов без пробелов - заглавные латинские буквы, цифры, символ подчёркивания</v>
      </c>
      <c r="D20" s="28" t="str">
        <f t="shared" si="3"/>
        <v>У</v>
      </c>
      <c r="E20" s="6"/>
      <c r="F20" s="6"/>
      <c r="G20" s="6"/>
      <c r="H20" s="6"/>
      <c r="I20" s="6"/>
      <c r="J20" s="6"/>
      <c r="K20" s="6"/>
      <c r="L20" s="6"/>
      <c r="R20" s="18">
        <v>10</v>
      </c>
      <c r="S20" s="36" t="s">
        <v>89</v>
      </c>
      <c r="T20" s="36" t="s">
        <v>92</v>
      </c>
      <c r="U20" s="19" t="s">
        <v>36</v>
      </c>
      <c r="V20" s="36" t="s">
        <v>37</v>
      </c>
      <c r="W20" s="36" t="s">
        <v>88</v>
      </c>
      <c r="X20" s="19" t="s">
        <v>95</v>
      </c>
      <c r="Y20" s="19" t="s">
        <v>205</v>
      </c>
      <c r="Z20" s="19" t="s">
        <v>34</v>
      </c>
      <c r="AA20" s="36" t="s">
        <v>90</v>
      </c>
      <c r="AB20" s="36" t="s">
        <v>92</v>
      </c>
      <c r="AC20" s="19" t="s">
        <v>38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>Укажите краткие коды на Срочном рынке ПАО Московская Биржа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1" s="28" t="str">
        <f t="shared" si="3"/>
        <v>У</v>
      </c>
      <c r="E21" s="6"/>
      <c r="F21" s="6"/>
      <c r="G21" s="6"/>
      <c r="H21" s="6"/>
      <c r="I21" s="6"/>
      <c r="J21" s="6"/>
      <c r="K21" s="6"/>
      <c r="L21" s="6"/>
      <c r="R21" s="18">
        <v>11</v>
      </c>
      <c r="S21" s="36" t="s">
        <v>90</v>
      </c>
      <c r="T21" s="36" t="s">
        <v>92</v>
      </c>
      <c r="U21" s="19" t="s">
        <v>38</v>
      </c>
      <c r="V21" s="36" t="s">
        <v>37</v>
      </c>
      <c r="W21" s="36" t="s">
        <v>89</v>
      </c>
      <c r="X21" s="36" t="s">
        <v>92</v>
      </c>
      <c r="Y21" s="19" t="s">
        <v>36</v>
      </c>
      <c r="Z21" s="36" t="s">
        <v>37</v>
      </c>
      <c r="AA21" s="36" t="s">
        <v>91</v>
      </c>
      <c r="AB21" s="36" t="s">
        <v>92</v>
      </c>
      <c r="AC21" s="19" t="s">
        <v>36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>Укажите краткие коды на рынке СПФИ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Учредителя ДУ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До 12 символов без пробелов - заглавные латинские буквы, цифры, символ подчёркивания</v>
      </c>
      <c r="D22" s="28" t="str">
        <f t="shared" si="3"/>
        <v>У</v>
      </c>
      <c r="E22" s="6"/>
      <c r="F22" s="6"/>
      <c r="G22" s="6"/>
      <c r="H22" s="6"/>
      <c r="I22" s="6"/>
      <c r="J22" s="6"/>
      <c r="K22" s="6"/>
      <c r="L22" s="6"/>
      <c r="R22" s="18">
        <v>12</v>
      </c>
      <c r="S22" s="36" t="s">
        <v>91</v>
      </c>
      <c r="T22" s="36" t="s">
        <v>92</v>
      </c>
      <c r="U22" s="19" t="s">
        <v>36</v>
      </c>
      <c r="V22" s="36" t="s">
        <v>37</v>
      </c>
      <c r="W22" s="36" t="s">
        <v>90</v>
      </c>
      <c r="X22" s="36" t="s">
        <v>92</v>
      </c>
      <c r="Y22" s="19" t="s">
        <v>38</v>
      </c>
      <c r="Z22" s="36" t="s">
        <v>37</v>
      </c>
      <c r="AA22" s="19" t="s">
        <v>26</v>
      </c>
      <c r="AB22" s="19" t="s">
        <v>26</v>
      </c>
      <c r="AC22" s="19" t="s">
        <v>26</v>
      </c>
      <c r="AD22" s="19" t="s">
        <v>26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135" x14ac:dyDescent="0.25">
      <c r="A23" s="27" t="str">
        <f t="shared" si="0"/>
        <v>Страна</v>
      </c>
      <c r="B23" s="27" t="str">
        <f t="shared" si="1"/>
        <v>Необходимо выбрать из списка нужное значение</v>
      </c>
      <c r="C23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3" s="28" t="str">
        <f t="shared" si="3"/>
        <v>О</v>
      </c>
      <c r="E23" s="6"/>
      <c r="F23" s="6"/>
      <c r="G23" s="6"/>
      <c r="H23" s="6"/>
      <c r="I23" s="6"/>
      <c r="J23" s="6"/>
      <c r="K23" s="6"/>
      <c r="L23" s="6"/>
      <c r="R23" s="18">
        <v>13</v>
      </c>
      <c r="S23" s="37" t="s">
        <v>93</v>
      </c>
      <c r="T23" s="19" t="s">
        <v>40</v>
      </c>
      <c r="U23" s="19" t="s">
        <v>210</v>
      </c>
      <c r="V23" s="19" t="s">
        <v>34</v>
      </c>
      <c r="W23" s="36" t="s">
        <v>91</v>
      </c>
      <c r="X23" s="36" t="s">
        <v>92</v>
      </c>
      <c r="Y23" s="19" t="s">
        <v>36</v>
      </c>
      <c r="Z23" s="36" t="s">
        <v>37</v>
      </c>
      <c r="AA23" s="19" t="s">
        <v>26</v>
      </c>
      <c r="AB23" s="19" t="s">
        <v>26</v>
      </c>
      <c r="AC23" s="19" t="s">
        <v>26</v>
      </c>
      <c r="AD23" s="19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90" x14ac:dyDescent="0.25">
      <c r="A24" s="27" t="str">
        <f t="shared" si="0"/>
        <v>Тип документа физического лица</v>
      </c>
      <c r="B24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4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R24" s="18">
        <v>14</v>
      </c>
      <c r="S24" s="37" t="s">
        <v>94</v>
      </c>
      <c r="T24" s="19" t="s">
        <v>95</v>
      </c>
      <c r="U24" s="19" t="s">
        <v>212</v>
      </c>
      <c r="V24" s="19" t="s">
        <v>34</v>
      </c>
      <c r="W24" s="37" t="s">
        <v>93</v>
      </c>
      <c r="X24" s="19" t="s">
        <v>40</v>
      </c>
      <c r="Y24" s="19" t="s">
        <v>210</v>
      </c>
      <c r="Z24" s="19" t="s">
        <v>34</v>
      </c>
      <c r="AA24" s="19" t="s">
        <v>26</v>
      </c>
      <c r="AB24" s="19" t="s">
        <v>26</v>
      </c>
      <c r="AC24" s="19" t="s">
        <v>26</v>
      </c>
      <c r="AD24" s="19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90" x14ac:dyDescent="0.25">
      <c r="A25" s="27" t="str">
        <f t="shared" si="0"/>
        <v>Данные паспорта РФ</v>
      </c>
      <c r="B2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5" s="27" t="str">
        <f t="shared" si="2"/>
        <v>10 цифр с пробелами после второго и четвертого символов (2 цифры + " " + 2 цифры + " " + 6 цифр)</v>
      </c>
      <c r="D25" s="28" t="str">
        <f t="shared" si="3"/>
        <v>О</v>
      </c>
      <c r="E25" s="6"/>
      <c r="F25" s="6"/>
      <c r="G25" s="6"/>
      <c r="H25" s="6"/>
      <c r="I25" s="6"/>
      <c r="J25" s="6"/>
      <c r="K25" s="6"/>
      <c r="L25" s="6"/>
      <c r="R25" s="18">
        <v>15</v>
      </c>
      <c r="S25" s="37" t="s">
        <v>96</v>
      </c>
      <c r="T25" s="19" t="s">
        <v>101</v>
      </c>
      <c r="U25" s="36" t="s">
        <v>102</v>
      </c>
      <c r="V25" s="37" t="s">
        <v>34</v>
      </c>
      <c r="W25" s="37" t="s">
        <v>94</v>
      </c>
      <c r="X25" s="19" t="s">
        <v>95</v>
      </c>
      <c r="Y25" s="19" t="s">
        <v>212</v>
      </c>
      <c r="Z25" s="19" t="s">
        <v>34</v>
      </c>
      <c r="AA25" s="19" t="s">
        <v>26</v>
      </c>
      <c r="AB25" s="19" t="s">
        <v>26</v>
      </c>
      <c r="AC25" s="19" t="s">
        <v>26</v>
      </c>
      <c r="AD25" s="19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60" x14ac:dyDescent="0.25">
      <c r="A26" s="27" t="str">
        <f t="shared" si="0"/>
        <v>Данные паспорта СССР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6" s="27" t="str">
        <f t="shared" si="2"/>
        <v>Римские цифры в латинском регистре (до 6 символов) + "-" + 2 буквы кириллицей + " " + 6 цифр</v>
      </c>
      <c r="D26" s="28" t="str">
        <f t="shared" si="3"/>
        <v>О</v>
      </c>
      <c r="E26" s="6"/>
      <c r="F26" s="6"/>
      <c r="G26" s="6"/>
      <c r="H26" s="6"/>
      <c r="I26" s="6"/>
      <c r="J26" s="6"/>
      <c r="K26" s="6"/>
      <c r="L26" s="6"/>
      <c r="R26" s="18">
        <v>16</v>
      </c>
      <c r="S26" s="37" t="s">
        <v>97</v>
      </c>
      <c r="T26" s="19" t="s">
        <v>103</v>
      </c>
      <c r="U26" s="36" t="s">
        <v>104</v>
      </c>
      <c r="V26" s="37" t="s">
        <v>34</v>
      </c>
      <c r="W26" s="37" t="s">
        <v>96</v>
      </c>
      <c r="X26" s="19" t="s">
        <v>101</v>
      </c>
      <c r="Y26" s="36" t="s">
        <v>102</v>
      </c>
      <c r="Z26" s="37" t="s">
        <v>34</v>
      </c>
      <c r="AA26" s="19" t="s">
        <v>26</v>
      </c>
      <c r="AB26" s="19" t="s">
        <v>26</v>
      </c>
      <c r="AC26" s="19" t="s">
        <v>26</v>
      </c>
      <c r="AD26" s="19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60" x14ac:dyDescent="0.25">
      <c r="A27" s="27" t="str">
        <f t="shared" si="0"/>
        <v>Данные свидетельства о рождении</v>
      </c>
      <c r="B27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7" s="27" t="str">
        <f t="shared" si="2"/>
        <v>До 20 символов, цифры и любые буквы</v>
      </c>
      <c r="D27" s="28" t="str">
        <f t="shared" si="3"/>
        <v>О</v>
      </c>
      <c r="E27" s="6"/>
      <c r="F27" s="6"/>
      <c r="G27" s="6"/>
      <c r="H27" s="6"/>
      <c r="I27" s="6"/>
      <c r="J27" s="6"/>
      <c r="K27" s="6"/>
      <c r="L27" s="6"/>
      <c r="R27" s="18">
        <v>17</v>
      </c>
      <c r="S27" s="37" t="s">
        <v>98</v>
      </c>
      <c r="T27" s="19" t="s">
        <v>105</v>
      </c>
      <c r="U27" s="36" t="s">
        <v>106</v>
      </c>
      <c r="V27" s="37" t="s">
        <v>34</v>
      </c>
      <c r="W27" s="37" t="s">
        <v>97</v>
      </c>
      <c r="X27" s="19" t="s">
        <v>103</v>
      </c>
      <c r="Y27" s="36" t="s">
        <v>104</v>
      </c>
      <c r="Z27" s="37" t="s">
        <v>34</v>
      </c>
      <c r="AA27" s="19" t="s">
        <v>26</v>
      </c>
      <c r="AB27" s="19" t="s">
        <v>26</v>
      </c>
      <c r="AC27" s="19" t="s">
        <v>26</v>
      </c>
      <c r="AD27" s="19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60" x14ac:dyDescent="0.25">
      <c r="A28" s="27" t="str">
        <f t="shared" si="0"/>
        <v>Данные документа, удостоверяющего личность</v>
      </c>
      <c r="B28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8" s="27" t="str">
        <f t="shared" si="2"/>
        <v>До 20 символов, цифры и любые буквы</v>
      </c>
      <c r="D28" s="28" t="str">
        <f t="shared" si="3"/>
        <v>О</v>
      </c>
      <c r="E28" s="6"/>
      <c r="F28" s="6"/>
      <c r="G28" s="6"/>
      <c r="H28" s="6"/>
      <c r="I28" s="6"/>
      <c r="J28" s="6"/>
      <c r="K28" s="6"/>
      <c r="L28" s="6"/>
      <c r="R28" s="18">
        <v>18</v>
      </c>
      <c r="S28" s="37" t="s">
        <v>99</v>
      </c>
      <c r="T28" s="19" t="s">
        <v>107</v>
      </c>
      <c r="U28" s="36" t="s">
        <v>106</v>
      </c>
      <c r="V28" s="37" t="s">
        <v>34</v>
      </c>
      <c r="W28" s="37" t="s">
        <v>98</v>
      </c>
      <c r="X28" s="19" t="s">
        <v>105</v>
      </c>
      <c r="Y28" s="36" t="s">
        <v>106</v>
      </c>
      <c r="Z28" s="37" t="s">
        <v>34</v>
      </c>
      <c r="AA28" s="19" t="s">
        <v>26</v>
      </c>
      <c r="AB28" s="19" t="s">
        <v>26</v>
      </c>
      <c r="AC28" s="19" t="s">
        <v>26</v>
      </c>
      <c r="AD28" s="19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75" x14ac:dyDescent="0.25">
      <c r="A29" s="27" t="str">
        <f t="shared" si="0"/>
        <v>Данные паспорта иностранного государства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E29" s="6"/>
      <c r="F29" s="6"/>
      <c r="G29" s="6"/>
      <c r="H29" s="6"/>
      <c r="I29" s="6"/>
      <c r="J29" s="6"/>
      <c r="K29" s="6"/>
      <c r="L29" s="6"/>
      <c r="R29" s="18">
        <v>19</v>
      </c>
      <c r="S29" s="37" t="s">
        <v>100</v>
      </c>
      <c r="T29" s="19" t="s">
        <v>108</v>
      </c>
      <c r="U29" s="36" t="s">
        <v>106</v>
      </c>
      <c r="V29" s="37" t="s">
        <v>34</v>
      </c>
      <c r="W29" s="37" t="s">
        <v>99</v>
      </c>
      <c r="X29" s="19" t="s">
        <v>107</v>
      </c>
      <c r="Y29" s="36" t="s">
        <v>106</v>
      </c>
      <c r="Z29" s="37" t="s">
        <v>34</v>
      </c>
      <c r="AA29" s="19" t="s">
        <v>26</v>
      </c>
      <c r="AB29" s="19" t="s">
        <v>26</v>
      </c>
      <c r="AC29" s="19" t="s">
        <v>26</v>
      </c>
      <c r="AD29" s="19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75" x14ac:dyDescent="0.25">
      <c r="A30" s="27" t="str">
        <f t="shared" si="0"/>
        <v>Клиент имеет законного представителя?</v>
      </c>
      <c r="B3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0" s="27" t="str">
        <f t="shared" si="2"/>
        <v>Выбор из списка: "да"; "нет"</v>
      </c>
      <c r="D30" s="28" t="str">
        <f t="shared" si="3"/>
        <v>О</v>
      </c>
      <c r="E30" s="6"/>
      <c r="F30" s="6"/>
      <c r="G30" s="6"/>
      <c r="H30" s="6"/>
      <c r="I30" s="6"/>
      <c r="J30" s="6"/>
      <c r="K30" s="6"/>
      <c r="L30" s="6"/>
      <c r="R30" s="18">
        <v>20</v>
      </c>
      <c r="S30" s="37" t="s">
        <v>109</v>
      </c>
      <c r="T30" s="19" t="s">
        <v>95</v>
      </c>
      <c r="U30" s="19" t="s">
        <v>205</v>
      </c>
      <c r="V30" s="37" t="s">
        <v>34</v>
      </c>
      <c r="W30" s="37" t="s">
        <v>100</v>
      </c>
      <c r="X30" s="19" t="s">
        <v>108</v>
      </c>
      <c r="Y30" s="36" t="s">
        <v>106</v>
      </c>
      <c r="Z30" s="37" t="s">
        <v>34</v>
      </c>
      <c r="AA30" s="19" t="s">
        <v>26</v>
      </c>
      <c r="AB30" s="19" t="s">
        <v>26</v>
      </c>
      <c r="AC30" s="19" t="s">
        <v>26</v>
      </c>
      <c r="AD30" s="19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60" x14ac:dyDescent="0.25">
      <c r="A31" s="27" t="str">
        <f t="shared" si="0"/>
        <v>Тип документа законного представителя клиента</v>
      </c>
      <c r="B31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1" s="27" t="str">
        <f t="shared" si="2"/>
        <v>Выбор из списка: "Паспорт РФ"; "Паспорт СССР"; "Иной документ"</v>
      </c>
      <c r="D31" s="28" t="str">
        <f t="shared" si="3"/>
        <v>О</v>
      </c>
      <c r="E31" s="6"/>
      <c r="F31" s="6"/>
      <c r="G31" s="6"/>
      <c r="H31" s="6"/>
      <c r="I31" s="6"/>
      <c r="J31" s="6"/>
      <c r="K31" s="6"/>
      <c r="L31" s="6"/>
      <c r="R31" s="18">
        <v>21</v>
      </c>
      <c r="S31" s="37" t="s">
        <v>110</v>
      </c>
      <c r="T31" s="19" t="s">
        <v>111</v>
      </c>
      <c r="U31" s="19" t="s">
        <v>211</v>
      </c>
      <c r="V31" s="37" t="s">
        <v>34</v>
      </c>
      <c r="W31" s="37" t="s">
        <v>109</v>
      </c>
      <c r="X31" s="19" t="s">
        <v>95</v>
      </c>
      <c r="Y31" s="19" t="s">
        <v>205</v>
      </c>
      <c r="Z31" s="37" t="s">
        <v>34</v>
      </c>
      <c r="AA31" s="19" t="s">
        <v>26</v>
      </c>
      <c r="AB31" s="19" t="s">
        <v>26</v>
      </c>
      <c r="AC31" s="19" t="s">
        <v>26</v>
      </c>
      <c r="AD31" s="19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75" x14ac:dyDescent="0.25">
      <c r="A32" s="27" t="str">
        <f t="shared" si="0"/>
        <v>Данные паспорта РФ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2" s="27" t="str">
        <f t="shared" si="2"/>
        <v>10 цифр с пробелами после второго и четвертого символов (2 цифры + " " + 2 цифры + " " + 6 цифр)</v>
      </c>
      <c r="D32" s="28" t="str">
        <f t="shared" si="3"/>
        <v>О</v>
      </c>
      <c r="E32" s="6"/>
      <c r="F32" s="6"/>
      <c r="G32" s="6"/>
      <c r="H32" s="6"/>
      <c r="I32" s="6"/>
      <c r="J32" s="6"/>
      <c r="K32" s="6"/>
      <c r="L32" s="6"/>
      <c r="R32" s="18">
        <v>22</v>
      </c>
      <c r="S32" s="37" t="s">
        <v>96</v>
      </c>
      <c r="T32" s="19" t="s">
        <v>112</v>
      </c>
      <c r="U32" s="36" t="s">
        <v>102</v>
      </c>
      <c r="V32" s="37" t="s">
        <v>34</v>
      </c>
      <c r="W32" s="37" t="s">
        <v>110</v>
      </c>
      <c r="X32" s="19" t="s">
        <v>111</v>
      </c>
      <c r="Y32" s="19" t="s">
        <v>211</v>
      </c>
      <c r="Z32" s="37" t="s">
        <v>34</v>
      </c>
      <c r="AA32" s="19" t="s">
        <v>26</v>
      </c>
      <c r="AB32" s="19" t="s">
        <v>26</v>
      </c>
      <c r="AC32" s="19" t="s">
        <v>26</v>
      </c>
      <c r="AD32" s="19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s="18" customFormat="1" ht="75" x14ac:dyDescent="0.25">
      <c r="A33" s="27" t="str">
        <f t="shared" si="0"/>
        <v>Данные паспорта СССР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3" s="27" t="str">
        <f t="shared" si="2"/>
        <v>Римские цифры в латинском регистре (до 6 символов) + "-" + 2 буквы кириллицей + " " + 6 цифр</v>
      </c>
      <c r="D33" s="28" t="str">
        <f t="shared" si="3"/>
        <v>О</v>
      </c>
      <c r="E33" s="6"/>
      <c r="F33" s="6"/>
      <c r="G33" s="6"/>
      <c r="H33" s="6"/>
      <c r="I33" s="6"/>
      <c r="J33" s="6"/>
      <c r="K33" s="6"/>
      <c r="L33" s="6"/>
      <c r="R33" s="18">
        <v>23</v>
      </c>
      <c r="S33" s="37" t="s">
        <v>97</v>
      </c>
      <c r="T33" s="19" t="s">
        <v>113</v>
      </c>
      <c r="U33" s="36" t="s">
        <v>104</v>
      </c>
      <c r="V33" s="37" t="s">
        <v>34</v>
      </c>
      <c r="W33" s="37" t="s">
        <v>96</v>
      </c>
      <c r="X33" s="19" t="s">
        <v>112</v>
      </c>
      <c r="Y33" s="36" t="s">
        <v>102</v>
      </c>
      <c r="Z33" s="37" t="s">
        <v>34</v>
      </c>
      <c r="AA33" s="19" t="s">
        <v>26</v>
      </c>
      <c r="AB33" s="19" t="s">
        <v>26</v>
      </c>
      <c r="AC33" s="19" t="s">
        <v>26</v>
      </c>
      <c r="AD33" s="19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s="18" customFormat="1" ht="75" x14ac:dyDescent="0.25">
      <c r="A34" s="27" t="str">
        <f t="shared" si="0"/>
        <v>Данные документа, удостоверяющего личность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4" s="27" t="str">
        <f t="shared" si="2"/>
        <v>До 20 символов, цифры и любые буквы</v>
      </c>
      <c r="D34" s="28" t="str">
        <f t="shared" si="3"/>
        <v>О</v>
      </c>
      <c r="E34" s="6"/>
      <c r="F34" s="6"/>
      <c r="G34" s="6"/>
      <c r="H34" s="6"/>
      <c r="I34" s="6"/>
      <c r="J34" s="6"/>
      <c r="K34" s="6"/>
      <c r="L34" s="6"/>
      <c r="R34" s="18">
        <v>24</v>
      </c>
      <c r="S34" s="37" t="s">
        <v>99</v>
      </c>
      <c r="T34" s="19" t="s">
        <v>114</v>
      </c>
      <c r="U34" s="36" t="s">
        <v>106</v>
      </c>
      <c r="V34" s="37" t="s">
        <v>34</v>
      </c>
      <c r="W34" s="37" t="s">
        <v>97</v>
      </c>
      <c r="X34" s="19" t="s">
        <v>113</v>
      </c>
      <c r="Y34" s="36" t="s">
        <v>104</v>
      </c>
      <c r="Z34" s="37" t="s">
        <v>34</v>
      </c>
      <c r="AA34" s="19" t="s">
        <v>26</v>
      </c>
      <c r="AB34" s="19" t="s">
        <v>26</v>
      </c>
      <c r="AC34" s="19" t="s">
        <v>26</v>
      </c>
      <c r="AD34" s="19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s="18" customFormat="1" ht="75" x14ac:dyDescent="0.25">
      <c r="A35" s="27" t="str">
        <f t="shared" si="0"/>
        <v>ИНН РФ</v>
      </c>
      <c r="B35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5" s="27" t="str">
        <f t="shared" si="2"/>
        <v xml:space="preserve">10 цифровых символов </v>
      </c>
      <c r="D35" s="28" t="str">
        <f t="shared" si="3"/>
        <v>О</v>
      </c>
      <c r="E35" s="6"/>
      <c r="F35" s="6"/>
      <c r="G35" s="6"/>
      <c r="H35" s="6"/>
      <c r="I35" s="6"/>
      <c r="J35" s="6"/>
      <c r="K35" s="6"/>
      <c r="L35" s="6"/>
      <c r="R35" s="18">
        <v>25</v>
      </c>
      <c r="S35" s="37" t="s">
        <v>115</v>
      </c>
      <c r="T35" s="19" t="s">
        <v>117</v>
      </c>
      <c r="U35" s="36" t="s">
        <v>41</v>
      </c>
      <c r="V35" s="37" t="s">
        <v>34</v>
      </c>
      <c r="W35" s="37" t="s">
        <v>99</v>
      </c>
      <c r="X35" s="19" t="s">
        <v>114</v>
      </c>
      <c r="Y35" s="36" t="s">
        <v>106</v>
      </c>
      <c r="Z35" s="37" t="s">
        <v>34</v>
      </c>
      <c r="AA35" s="19" t="s">
        <v>26</v>
      </c>
      <c r="AB35" s="19" t="s">
        <v>26</v>
      </c>
      <c r="AC35" s="19" t="s">
        <v>26</v>
      </c>
      <c r="AD35" s="19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s="18" customFormat="1" ht="75" x14ac:dyDescent="0.25">
      <c r="A36" s="27" t="str">
        <f t="shared" si="0"/>
        <v>ИНН нерезидента</v>
      </c>
      <c r="B36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6" s="27" t="str">
        <f t="shared" si="2"/>
        <v>10 цифровых символов без пробелов, начинается всегда с «99»</v>
      </c>
      <c r="D36" s="28" t="str">
        <f t="shared" si="3"/>
        <v>У</v>
      </c>
      <c r="E36" s="6"/>
      <c r="F36" s="6"/>
      <c r="G36" s="6"/>
      <c r="H36" s="6"/>
      <c r="I36" s="6"/>
      <c r="J36" s="6"/>
      <c r="K36" s="6"/>
      <c r="L36" s="6"/>
      <c r="R36" s="18">
        <v>26</v>
      </c>
      <c r="S36" s="37" t="s">
        <v>166</v>
      </c>
      <c r="T36" s="19" t="s">
        <v>179</v>
      </c>
      <c r="U36" s="36" t="s">
        <v>180</v>
      </c>
      <c r="V36" s="37" t="s">
        <v>37</v>
      </c>
      <c r="W36" s="37" t="s">
        <v>115</v>
      </c>
      <c r="X36" s="19" t="s">
        <v>117</v>
      </c>
      <c r="Y36" s="36" t="s">
        <v>41</v>
      </c>
      <c r="Z36" s="37" t="s">
        <v>34</v>
      </c>
      <c r="AA36" s="19" t="s">
        <v>26</v>
      </c>
      <c r="AB36" s="19" t="s">
        <v>26</v>
      </c>
      <c r="AC36" s="19" t="s">
        <v>26</v>
      </c>
      <c r="AD36" s="19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135" x14ac:dyDescent="0.25">
      <c r="A37" s="27" t="str">
        <f t="shared" si="0"/>
        <v>Уникальный код иностранного юридического лица</v>
      </c>
      <c r="B37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7" s="28" t="str">
        <f t="shared" si="3"/>
        <v>У</v>
      </c>
      <c r="R37" s="6">
        <v>27</v>
      </c>
      <c r="S37" s="37" t="s">
        <v>116</v>
      </c>
      <c r="T37" s="19" t="s">
        <v>179</v>
      </c>
      <c r="U37" s="36" t="s">
        <v>229</v>
      </c>
      <c r="V37" s="37" t="s">
        <v>37</v>
      </c>
      <c r="W37" s="37" t="s">
        <v>166</v>
      </c>
      <c r="X37" s="19" t="s">
        <v>179</v>
      </c>
      <c r="Y37" s="36" t="s">
        <v>180</v>
      </c>
      <c r="Z37" s="37" t="s">
        <v>37</v>
      </c>
      <c r="AA37" s="6" t="s">
        <v>26</v>
      </c>
      <c r="AB37" s="6" t="s">
        <v>26</v>
      </c>
      <c r="AC37" s="6" t="s">
        <v>26</v>
      </c>
      <c r="AD37" s="6" t="s">
        <v>26</v>
      </c>
      <c r="AE37" s="6" t="s">
        <v>26</v>
      </c>
      <c r="AF37" s="6" t="s">
        <v>26</v>
      </c>
      <c r="AG37" s="6" t="s">
        <v>26</v>
      </c>
      <c r="AH37" s="6" t="s">
        <v>26</v>
      </c>
      <c r="AI37" s="6" t="s">
        <v>26</v>
      </c>
      <c r="AJ37" s="6" t="s">
        <v>26</v>
      </c>
      <c r="AK37" s="6" t="s">
        <v>26</v>
      </c>
      <c r="AL37" s="6" t="s">
        <v>26</v>
      </c>
      <c r="AM37" s="6" t="s">
        <v>26</v>
      </c>
      <c r="AN37" s="6" t="s">
        <v>26</v>
      </c>
      <c r="AO37" s="6" t="s">
        <v>26</v>
      </c>
      <c r="AP37" s="6" t="s">
        <v>26</v>
      </c>
    </row>
    <row r="38" spans="1:42" ht="135" x14ac:dyDescent="0.25">
      <c r="A38" s="10" t="str">
        <f t="shared" si="0"/>
        <v>-</v>
      </c>
      <c r="B38" s="10" t="str">
        <f t="shared" si="1"/>
        <v>-</v>
      </c>
      <c r="C38" s="10" t="str">
        <f t="shared" si="2"/>
        <v>-</v>
      </c>
      <c r="D38" s="28" t="str">
        <f t="shared" si="3"/>
        <v>-</v>
      </c>
      <c r="R38" s="6">
        <v>28</v>
      </c>
      <c r="S38" s="37" t="s">
        <v>26</v>
      </c>
      <c r="T38" s="19" t="s">
        <v>26</v>
      </c>
      <c r="U38" s="36" t="s">
        <v>26</v>
      </c>
      <c r="V38" s="37" t="s">
        <v>26</v>
      </c>
      <c r="W38" s="37" t="s">
        <v>116</v>
      </c>
      <c r="X38" s="19" t="s">
        <v>179</v>
      </c>
      <c r="Y38" s="36" t="s">
        <v>229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6" t="s">
        <v>26</v>
      </c>
      <c r="AF38" s="6" t="s">
        <v>26</v>
      </c>
      <c r="AG38" s="6" t="s">
        <v>26</v>
      </c>
      <c r="AH38" s="6" t="s">
        <v>26</v>
      </c>
      <c r="AI38" s="6" t="s">
        <v>26</v>
      </c>
      <c r="AJ38" s="6" t="s">
        <v>26</v>
      </c>
      <c r="AK38" s="6" t="s">
        <v>26</v>
      </c>
      <c r="AL38" s="6" t="s">
        <v>26</v>
      </c>
      <c r="AM38" s="6" t="s">
        <v>26</v>
      </c>
      <c r="AN38" s="6" t="s">
        <v>26</v>
      </c>
      <c r="AO38" s="6" t="s">
        <v>26</v>
      </c>
      <c r="AP38" s="6" t="s">
        <v>26</v>
      </c>
    </row>
    <row r="39" spans="1:42" x14ac:dyDescent="0.25">
      <c r="A39" s="22"/>
      <c r="B39" s="22"/>
      <c r="C39" s="22"/>
      <c r="D39" s="23"/>
    </row>
    <row r="40" spans="1:42" x14ac:dyDescent="0.25">
      <c r="A40" s="22"/>
      <c r="B40" s="22"/>
      <c r="C40" s="22"/>
      <c r="D40" s="23"/>
    </row>
    <row r="41" spans="1:42" x14ac:dyDescent="0.25">
      <c r="A41" s="22"/>
      <c r="B41" s="22"/>
      <c r="C41" s="22"/>
      <c r="D41" s="23"/>
    </row>
    <row r="42" spans="1:42" x14ac:dyDescent="0.25">
      <c r="A42" s="22"/>
      <c r="B42" s="22"/>
      <c r="C42" s="22"/>
      <c r="D42" s="23"/>
    </row>
    <row r="43" spans="1:42" x14ac:dyDescent="0.25">
      <c r="A43" s="22"/>
      <c r="B43" s="22"/>
      <c r="C43" s="22"/>
      <c r="D43" s="23"/>
    </row>
    <row r="44" spans="1:42" x14ac:dyDescent="0.25">
      <c r="A44" s="24"/>
      <c r="B44" s="24"/>
      <c r="C44" s="24"/>
      <c r="D44" s="23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11:D38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10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Normal="100" workbookViewId="0">
      <pane ySplit="3" topLeftCell="A4" activePane="bottomLeft" state="frozen"/>
      <selection pane="bottomLeft" activeCell="E1" sqref="E1:XFD1048576"/>
    </sheetView>
  </sheetViews>
  <sheetFormatPr defaultColWidth="0" defaultRowHeight="15" x14ac:dyDescent="0.25"/>
  <cols>
    <col min="1" max="1" width="34" style="6" customWidth="1"/>
    <col min="2" max="2" width="66" style="6" customWidth="1"/>
    <col min="3" max="3" width="29.28515625" style="6" customWidth="1"/>
    <col min="4" max="4" width="17.7109375" style="16" customWidth="1"/>
    <col min="5" max="6" width="9.140625" style="6" hidden="1" customWidth="1"/>
    <col min="7" max="7" width="44.28515625" style="6" hidden="1" customWidth="1"/>
    <col min="8" max="18" width="9.140625" style="6" hidden="1" customWidth="1"/>
    <col min="19" max="19" width="34" style="6" hidden="1" customWidth="1"/>
    <col min="20" max="20" width="66" style="6" hidden="1" customWidth="1"/>
    <col min="21" max="21" width="29.28515625" style="6" hidden="1" customWidth="1"/>
    <col min="22" max="22" width="7.85546875" style="6" hidden="1" customWidth="1"/>
    <col min="23" max="23" width="34" style="6" hidden="1" customWidth="1"/>
    <col min="24" max="24" width="66" style="6" hidden="1" customWidth="1"/>
    <col min="25" max="25" width="29.28515625" style="6" hidden="1" customWidth="1"/>
    <col min="26" max="26" width="7.85546875" style="6" hidden="1" customWidth="1"/>
    <col min="27" max="27" width="34" style="6" hidden="1" customWidth="1"/>
    <col min="28" max="28" width="66" style="6" hidden="1" customWidth="1"/>
    <col min="29" max="29" width="29.28515625" style="6" hidden="1" customWidth="1"/>
    <col min="30" max="30" width="7.85546875" style="6" hidden="1" customWidth="1"/>
    <col min="31" max="31" width="34" style="6" hidden="1" customWidth="1"/>
    <col min="32" max="32" width="66" style="6" hidden="1" customWidth="1"/>
    <col min="33" max="33" width="29.28515625" style="6" hidden="1" customWidth="1"/>
    <col min="34" max="34" width="7.85546875" style="6" hidden="1" customWidth="1"/>
    <col min="35" max="35" width="34" style="6" hidden="1" customWidth="1"/>
    <col min="36" max="36" width="66" style="6" hidden="1" customWidth="1"/>
    <col min="37" max="37" width="29.28515625" style="6" hidden="1" customWidth="1"/>
    <col min="38" max="38" width="7.85546875" style="6" hidden="1" customWidth="1"/>
    <col min="39" max="39" width="34" style="6" hidden="1" customWidth="1"/>
    <col min="40" max="40" width="66" style="6" hidden="1" customWidth="1"/>
    <col min="41" max="41" width="29.28515625" style="6" hidden="1" customWidth="1"/>
    <col min="42" max="42" width="7.85546875" style="6" hidden="1" customWidth="1"/>
    <col min="43" max="16384" width="9.140625" style="6" hidden="1"/>
  </cols>
  <sheetData>
    <row r="1" spans="1:42" ht="18.75" x14ac:dyDescent="0.25">
      <c r="A1" s="4" t="s">
        <v>3</v>
      </c>
      <c r="B1" s="46" t="s">
        <v>142</v>
      </c>
      <c r="C1" s="46"/>
      <c r="D1" s="46"/>
      <c r="O1" s="6" t="s">
        <v>48</v>
      </c>
      <c r="P1" s="6">
        <v>1</v>
      </c>
      <c r="Q1" s="6">
        <f>VLOOKUP(B2,O1:P6,2,0)</f>
        <v>1</v>
      </c>
      <c r="R1" s="6">
        <f>Q1*4-2</f>
        <v>2</v>
      </c>
    </row>
    <row r="2" spans="1:42" x14ac:dyDescent="0.25">
      <c r="A2" s="4" t="s">
        <v>33</v>
      </c>
      <c r="B2" s="15" t="s">
        <v>48</v>
      </c>
      <c r="O2" s="6" t="s">
        <v>49</v>
      </c>
      <c r="P2" s="6">
        <v>2</v>
      </c>
    </row>
    <row r="3" spans="1:42" x14ac:dyDescent="0.25">
      <c r="B3" s="39" t="str">
        <f>IF(B2="","↑↑↑ Необходимо выбрать тип операции ↑↑↑","")</f>
        <v/>
      </c>
      <c r="O3" s="6" t="s">
        <v>50</v>
      </c>
      <c r="P3" s="6">
        <v>3</v>
      </c>
      <c r="R3" s="6">
        <v>1</v>
      </c>
      <c r="S3" s="6">
        <v>2</v>
      </c>
      <c r="T3" s="6">
        <v>3</v>
      </c>
      <c r="U3" s="6">
        <v>4</v>
      </c>
      <c r="V3" s="6">
        <v>5</v>
      </c>
      <c r="W3" s="6">
        <v>6</v>
      </c>
      <c r="X3" s="6">
        <v>7</v>
      </c>
      <c r="Y3" s="6">
        <v>8</v>
      </c>
      <c r="Z3" s="6">
        <v>9</v>
      </c>
      <c r="AA3" s="6">
        <v>10</v>
      </c>
      <c r="AB3" s="6">
        <v>11</v>
      </c>
      <c r="AC3" s="6">
        <v>12</v>
      </c>
      <c r="AD3" s="6">
        <v>13</v>
      </c>
      <c r="AE3" s="6">
        <v>14</v>
      </c>
      <c r="AF3" s="6">
        <v>15</v>
      </c>
      <c r="AG3" s="6">
        <v>16</v>
      </c>
      <c r="AH3" s="6">
        <v>17</v>
      </c>
      <c r="AI3" s="6">
        <v>18</v>
      </c>
      <c r="AJ3" s="6">
        <v>19</v>
      </c>
      <c r="AK3" s="6">
        <v>20</v>
      </c>
      <c r="AL3" s="6">
        <v>21</v>
      </c>
      <c r="AM3" s="6">
        <v>22</v>
      </c>
      <c r="AN3" s="6">
        <v>23</v>
      </c>
      <c r="AO3" s="6">
        <v>24</v>
      </c>
      <c r="AP3" s="6">
        <v>25</v>
      </c>
    </row>
    <row r="4" spans="1:42" s="18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6"/>
      <c r="F4" s="6"/>
      <c r="G4" s="6"/>
      <c r="H4" s="6"/>
      <c r="I4" s="6"/>
      <c r="J4" s="6"/>
      <c r="K4" s="6"/>
      <c r="L4" s="6"/>
      <c r="M4" s="6"/>
      <c r="O4" s="18" t="s">
        <v>51</v>
      </c>
      <c r="P4" s="18">
        <v>4</v>
      </c>
    </row>
    <row r="5" spans="1:42" s="18" customFormat="1" ht="60" x14ac:dyDescent="0.25">
      <c r="A5" s="27" t="s">
        <v>201</v>
      </c>
      <c r="B5" s="27" t="s">
        <v>148</v>
      </c>
      <c r="C5" s="27" t="s">
        <v>36</v>
      </c>
      <c r="D5" s="28" t="s">
        <v>37</v>
      </c>
      <c r="E5" s="6"/>
      <c r="F5" s="6"/>
      <c r="G5" s="6"/>
      <c r="H5" s="6"/>
      <c r="I5" s="6"/>
      <c r="J5" s="6"/>
      <c r="K5" s="6"/>
      <c r="L5" s="6"/>
      <c r="M5" s="6"/>
      <c r="O5" s="18" t="s">
        <v>52</v>
      </c>
      <c r="P5" s="18">
        <v>5</v>
      </c>
    </row>
    <row r="6" spans="1:42" s="18" customFormat="1" ht="60" x14ac:dyDescent="0.25">
      <c r="A6" s="27" t="s">
        <v>143</v>
      </c>
      <c r="B6" s="27" t="s">
        <v>202</v>
      </c>
      <c r="C6" s="27" t="s">
        <v>36</v>
      </c>
      <c r="D6" s="28" t="s">
        <v>37</v>
      </c>
      <c r="E6" s="6"/>
      <c r="F6" s="6"/>
      <c r="G6" s="6"/>
      <c r="H6" s="6"/>
      <c r="I6" s="6"/>
      <c r="J6" s="6"/>
      <c r="K6" s="6"/>
      <c r="L6" s="6"/>
      <c r="M6" s="6"/>
      <c r="O6" s="18" t="s">
        <v>53</v>
      </c>
      <c r="P6" s="18">
        <v>6</v>
      </c>
    </row>
    <row r="7" spans="1:42" s="18" customFormat="1" ht="60" x14ac:dyDescent="0.25">
      <c r="A7" s="27" t="s">
        <v>144</v>
      </c>
      <c r="B7" s="27" t="s">
        <v>202</v>
      </c>
      <c r="C7" s="27" t="s">
        <v>36</v>
      </c>
      <c r="D7" s="28" t="s">
        <v>37</v>
      </c>
      <c r="E7" s="6"/>
      <c r="F7" s="6"/>
      <c r="G7" s="6"/>
      <c r="H7" s="6"/>
      <c r="I7" s="6"/>
      <c r="J7" s="6"/>
      <c r="K7" s="6"/>
      <c r="L7" s="6"/>
      <c r="M7" s="6"/>
    </row>
    <row r="8" spans="1:42" s="18" customFormat="1" ht="105" x14ac:dyDescent="0.25">
      <c r="A8" s="27" t="s">
        <v>145</v>
      </c>
      <c r="B8" s="27" t="s">
        <v>202</v>
      </c>
      <c r="C8" s="19" t="s">
        <v>38</v>
      </c>
      <c r="D8" s="28" t="s">
        <v>37</v>
      </c>
      <c r="E8" s="6"/>
      <c r="F8" s="6"/>
      <c r="G8" s="6"/>
      <c r="H8" s="6"/>
      <c r="I8" s="6"/>
      <c r="J8" s="6"/>
      <c r="K8" s="6"/>
      <c r="L8" s="6"/>
      <c r="M8" s="6"/>
    </row>
    <row r="9" spans="1:42" s="18" customFormat="1" ht="60" x14ac:dyDescent="0.25">
      <c r="A9" s="27" t="s">
        <v>146</v>
      </c>
      <c r="B9" s="27" t="s">
        <v>202</v>
      </c>
      <c r="C9" s="27" t="s">
        <v>36</v>
      </c>
      <c r="D9" s="28" t="s">
        <v>37</v>
      </c>
      <c r="E9" s="6"/>
      <c r="F9" s="6"/>
      <c r="G9" s="6"/>
      <c r="H9" s="6"/>
      <c r="I9" s="6"/>
      <c r="J9" s="6"/>
      <c r="K9" s="6"/>
      <c r="L9" s="6"/>
      <c r="M9" s="6"/>
      <c r="S9" s="18">
        <v>2</v>
      </c>
      <c r="T9" s="18">
        <v>3</v>
      </c>
      <c r="U9" s="18">
        <v>4</v>
      </c>
      <c r="V9" s="18">
        <v>5</v>
      </c>
      <c r="W9" s="18">
        <v>6</v>
      </c>
      <c r="X9" s="18">
        <v>7</v>
      </c>
      <c r="Y9" s="18">
        <v>8</v>
      </c>
      <c r="Z9" s="18">
        <v>9</v>
      </c>
      <c r="AA9" s="18">
        <v>10</v>
      </c>
      <c r="AB9" s="18">
        <v>11</v>
      </c>
      <c r="AC9" s="18">
        <v>12</v>
      </c>
      <c r="AD9" s="18">
        <v>13</v>
      </c>
      <c r="AE9" s="18">
        <v>14</v>
      </c>
      <c r="AF9" s="18">
        <v>15</v>
      </c>
      <c r="AG9" s="18">
        <v>16</v>
      </c>
      <c r="AH9" s="18">
        <v>17</v>
      </c>
      <c r="AI9" s="18">
        <v>18</v>
      </c>
      <c r="AJ9" s="18">
        <v>19</v>
      </c>
      <c r="AK9" s="18">
        <v>20</v>
      </c>
      <c r="AL9" s="18">
        <v>21</v>
      </c>
      <c r="AM9" s="18">
        <v>22</v>
      </c>
      <c r="AN9" s="18">
        <v>23</v>
      </c>
      <c r="AO9" s="18">
        <v>24</v>
      </c>
      <c r="AP9" s="18">
        <v>25</v>
      </c>
    </row>
    <row r="10" spans="1:42" s="18" customFormat="1" ht="285" x14ac:dyDescent="0.25">
      <c r="A10" s="27" t="s">
        <v>147</v>
      </c>
      <c r="B10" s="27" t="s">
        <v>16</v>
      </c>
      <c r="C10" s="27" t="s">
        <v>218</v>
      </c>
      <c r="D10" s="28" t="s">
        <v>34</v>
      </c>
      <c r="E10" s="6"/>
      <c r="F10" s="6"/>
      <c r="G10" s="6"/>
      <c r="H10" s="6"/>
      <c r="I10" s="6"/>
      <c r="J10" s="6"/>
      <c r="K10" s="6"/>
      <c r="L10" s="6"/>
      <c r="M10" s="6"/>
      <c r="S10" s="29" t="s">
        <v>0</v>
      </c>
      <c r="T10" s="29" t="s">
        <v>1</v>
      </c>
      <c r="U10" s="29" t="s">
        <v>2</v>
      </c>
      <c r="V10" s="29" t="s">
        <v>5</v>
      </c>
      <c r="W10" s="30" t="s">
        <v>0</v>
      </c>
      <c r="X10" s="30" t="s">
        <v>1</v>
      </c>
      <c r="Y10" s="30" t="s">
        <v>2</v>
      </c>
      <c r="Z10" s="30" t="s">
        <v>5</v>
      </c>
      <c r="AA10" s="29" t="s">
        <v>0</v>
      </c>
      <c r="AB10" s="29" t="s">
        <v>1</v>
      </c>
      <c r="AC10" s="29" t="s">
        <v>2</v>
      </c>
      <c r="AD10" s="29" t="s">
        <v>5</v>
      </c>
      <c r="AE10" s="30" t="s">
        <v>0</v>
      </c>
      <c r="AF10" s="30" t="s">
        <v>1</v>
      </c>
      <c r="AG10" s="30" t="s">
        <v>2</v>
      </c>
      <c r="AH10" s="30" t="s">
        <v>5</v>
      </c>
      <c r="AI10" s="29" t="s">
        <v>0</v>
      </c>
      <c r="AJ10" s="29" t="s">
        <v>1</v>
      </c>
      <c r="AK10" s="29" t="s">
        <v>2</v>
      </c>
      <c r="AL10" s="29" t="s">
        <v>5</v>
      </c>
      <c r="AM10" s="30" t="s">
        <v>0</v>
      </c>
      <c r="AN10" s="30" t="s">
        <v>1</v>
      </c>
      <c r="AO10" s="30" t="s">
        <v>2</v>
      </c>
      <c r="AP10" s="30" t="s">
        <v>5</v>
      </c>
    </row>
    <row r="11" spans="1:42" s="18" customFormat="1" ht="60" x14ac:dyDescent="0.25">
      <c r="A11" s="27" t="str">
        <f>IFERROR(VLOOKUP($R11,$R$11:$AP$43,$R$1,0),"")</f>
        <v>Единый краткий код клиента</v>
      </c>
      <c r="B11" s="27" t="str">
        <f>IFERROR(VLOOKUP($R11,$R$11:$AP$43,$R$1+1,0),"")</f>
        <v>Код, присваиваемый клиенту Участником с целью его дальнейшей идентификации. Данное поле обязательно к заполнению.</v>
      </c>
      <c r="C11" s="27" t="str">
        <f>IFERROR(VLOOKUP($R11,$R$11:$AP$43,$R$1+2,0),"")</f>
        <v>До 12 символов без пробелов - заглавные латинские буквы, цифры, символ подчёркивания</v>
      </c>
      <c r="D11" s="28" t="str">
        <f>IFERROR(VLOOKUP($R11,$R$11:$AP$43,$R$1+3,0),"")</f>
        <v>О</v>
      </c>
      <c r="E11" s="6"/>
      <c r="F11" s="6"/>
      <c r="G11" s="6"/>
      <c r="H11" s="6"/>
      <c r="I11" s="6"/>
      <c r="J11" s="6"/>
      <c r="K11" s="6"/>
      <c r="L11" s="6"/>
      <c r="M11" s="6"/>
      <c r="R11" s="18">
        <v>1</v>
      </c>
      <c r="S11" s="19" t="s">
        <v>194</v>
      </c>
      <c r="T11" s="19" t="s">
        <v>44</v>
      </c>
      <c r="U11" s="19" t="s">
        <v>36</v>
      </c>
      <c r="V11" s="19" t="s">
        <v>34</v>
      </c>
      <c r="W11" s="19" t="s">
        <v>195</v>
      </c>
      <c r="X11" s="19" t="s">
        <v>40</v>
      </c>
      <c r="Y11" s="19" t="s">
        <v>205</v>
      </c>
      <c r="Z11" s="19" t="s">
        <v>34</v>
      </c>
      <c r="AA11" s="19" t="s">
        <v>194</v>
      </c>
      <c r="AB11" s="19" t="s">
        <v>44</v>
      </c>
      <c r="AC11" s="19" t="s">
        <v>36</v>
      </c>
      <c r="AD11" s="19" t="s">
        <v>34</v>
      </c>
      <c r="AE11" s="19" t="s">
        <v>194</v>
      </c>
      <c r="AF11" s="19" t="s">
        <v>45</v>
      </c>
      <c r="AG11" s="19" t="s">
        <v>36</v>
      </c>
      <c r="AH11" s="19" t="s">
        <v>34</v>
      </c>
      <c r="AI11" s="19" t="s">
        <v>194</v>
      </c>
      <c r="AJ11" s="19" t="s">
        <v>45</v>
      </c>
      <c r="AK11" s="19" t="s">
        <v>36</v>
      </c>
      <c r="AL11" s="19" t="s">
        <v>34</v>
      </c>
      <c r="AM11" s="19" t="s">
        <v>195</v>
      </c>
      <c r="AN11" s="19" t="s">
        <v>40</v>
      </c>
      <c r="AO11" s="19" t="s">
        <v>205</v>
      </c>
      <c r="AP11" s="19" t="s">
        <v>34</v>
      </c>
    </row>
    <row r="12" spans="1:42" s="18" customFormat="1" ht="60" x14ac:dyDescent="0.25">
      <c r="A12" s="27" t="str">
        <f t="shared" ref="A12:A39" si="0">IFERROR(VLOOKUP($R12,$R$11:$AP$43,$R$1,0),"")</f>
        <v>Краткий код клиента на фондовом рынке ЗАО "Фондовая биржа ММВБ" (в секторе рынка Основной рынок)</v>
      </c>
      <c r="B12" s="27" t="str">
        <f t="shared" ref="B12:B39" si="1">IFERROR(VLOOKUP($R12,$R$11:$AP$43,$R$1+1,0),"")</f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2" s="27" t="str">
        <f t="shared" ref="C12:C39" si="2">IFERROR(VLOOKUP($R12,$R$11:$AP$43,$R$1+2,0),"")</f>
        <v>До 12 символов без пробелов - заглавные латинские буквы, цифры, символ подчёркивания</v>
      </c>
      <c r="D12" s="28" t="str">
        <f t="shared" ref="D12:D39" si="3">IFERROR(VLOOKUP($R12,$R$11:$AP$43,$R$1+3,0),"")</f>
        <v>Н</v>
      </c>
      <c r="E12" s="6"/>
      <c r="F12" s="6"/>
      <c r="G12" s="6"/>
      <c r="H12" s="6"/>
      <c r="I12" s="6"/>
      <c r="J12" s="6"/>
      <c r="K12" s="6"/>
      <c r="L12" s="6"/>
      <c r="M12" s="6"/>
      <c r="R12" s="18">
        <v>2</v>
      </c>
      <c r="S12" s="19" t="s">
        <v>123</v>
      </c>
      <c r="T12" s="19" t="s">
        <v>60</v>
      </c>
      <c r="U12" s="19" t="s">
        <v>36</v>
      </c>
      <c r="V12" s="19" t="s">
        <v>35</v>
      </c>
      <c r="W12" s="19" t="s">
        <v>194</v>
      </c>
      <c r="X12" s="19" t="s">
        <v>196</v>
      </c>
      <c r="Y12" s="19" t="s">
        <v>36</v>
      </c>
      <c r="Z12" s="19" t="s">
        <v>34</v>
      </c>
      <c r="AA12" s="19" t="s">
        <v>123</v>
      </c>
      <c r="AB12" s="19" t="s">
        <v>135</v>
      </c>
      <c r="AC12" s="19" t="s">
        <v>36</v>
      </c>
      <c r="AD12" s="19" t="s">
        <v>37</v>
      </c>
      <c r="AE12" s="19" t="s">
        <v>123</v>
      </c>
      <c r="AF12" s="19" t="s">
        <v>135</v>
      </c>
      <c r="AG12" s="19" t="s">
        <v>36</v>
      </c>
      <c r="AH12" s="19" t="s">
        <v>37</v>
      </c>
      <c r="AI12" s="19" t="s">
        <v>123</v>
      </c>
      <c r="AJ12" s="19" t="s">
        <v>135</v>
      </c>
      <c r="AK12" s="19" t="s">
        <v>36</v>
      </c>
      <c r="AL12" s="19" t="s">
        <v>37</v>
      </c>
      <c r="AM12" s="19" t="s">
        <v>194</v>
      </c>
      <c r="AN12" s="19" t="s">
        <v>196</v>
      </c>
      <c r="AO12" s="19" t="s">
        <v>36</v>
      </c>
      <c r="AP12" s="19" t="s">
        <v>34</v>
      </c>
    </row>
    <row r="13" spans="1:42" s="18" customFormat="1" ht="75" x14ac:dyDescent="0.25">
      <c r="A13" s="27" t="str">
        <f t="shared" si="0"/>
        <v>Краткий код клиента на валютном рынке и рынке драгоценных металлов ПАО Московская Биржа</v>
      </c>
      <c r="B13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3" s="27" t="str">
        <f t="shared" si="2"/>
        <v>До 12 символов без пробелов - заглавные латинские буквы, цифры, символ подчёркивания</v>
      </c>
      <c r="D13" s="28" t="str">
        <f t="shared" si="3"/>
        <v>Н</v>
      </c>
      <c r="E13" s="6"/>
      <c r="F13" s="6"/>
      <c r="G13" s="6"/>
      <c r="H13" s="6"/>
      <c r="I13" s="6"/>
      <c r="J13" s="6"/>
      <c r="K13" s="6"/>
      <c r="L13" s="6"/>
      <c r="M13" s="6"/>
      <c r="R13" s="18">
        <v>3</v>
      </c>
      <c r="S13" s="19" t="s">
        <v>124</v>
      </c>
      <c r="T13" s="19" t="s">
        <v>60</v>
      </c>
      <c r="U13" s="19" t="s">
        <v>36</v>
      </c>
      <c r="V13" s="19" t="s">
        <v>35</v>
      </c>
      <c r="W13" s="19" t="s">
        <v>123</v>
      </c>
      <c r="X13" s="19" t="s">
        <v>197</v>
      </c>
      <c r="Y13" s="19" t="s">
        <v>36</v>
      </c>
      <c r="Z13" s="19" t="s">
        <v>37</v>
      </c>
      <c r="AA13" s="19" t="s">
        <v>124</v>
      </c>
      <c r="AB13" s="19" t="s">
        <v>135</v>
      </c>
      <c r="AC13" s="19" t="s">
        <v>36</v>
      </c>
      <c r="AD13" s="19" t="s">
        <v>37</v>
      </c>
      <c r="AE13" s="19" t="s">
        <v>124</v>
      </c>
      <c r="AF13" s="19" t="s">
        <v>135</v>
      </c>
      <c r="AG13" s="19" t="s">
        <v>36</v>
      </c>
      <c r="AH13" s="19" t="s">
        <v>37</v>
      </c>
      <c r="AI13" s="19" t="s">
        <v>124</v>
      </c>
      <c r="AJ13" s="19" t="s">
        <v>135</v>
      </c>
      <c r="AK13" s="19" t="s">
        <v>36</v>
      </c>
      <c r="AL13" s="19" t="s">
        <v>37</v>
      </c>
      <c r="AM13" s="19" t="s">
        <v>123</v>
      </c>
      <c r="AN13" s="19" t="s">
        <v>197</v>
      </c>
      <c r="AO13" s="19" t="s">
        <v>36</v>
      </c>
      <c r="AP13" s="19" t="s">
        <v>37</v>
      </c>
    </row>
    <row r="14" spans="1:42" s="18" customFormat="1" ht="105" x14ac:dyDescent="0.25">
      <c r="A14" s="27" t="str">
        <f t="shared" si="0"/>
        <v>Краткий код клиента на Срочном рынке ПАО Московская Биржа</v>
      </c>
      <c r="B14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4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14" s="28" t="str">
        <f t="shared" si="3"/>
        <v>Н</v>
      </c>
      <c r="E14" s="6"/>
      <c r="F14" s="6"/>
      <c r="G14" s="6"/>
      <c r="H14" s="6"/>
      <c r="I14" s="6"/>
      <c r="J14" s="6"/>
      <c r="K14" s="6"/>
      <c r="L14" s="6"/>
      <c r="M14" s="6"/>
      <c r="R14" s="18">
        <v>4</v>
      </c>
      <c r="S14" s="19" t="s">
        <v>125</v>
      </c>
      <c r="T14" s="19" t="s">
        <v>60</v>
      </c>
      <c r="U14" s="19" t="s">
        <v>38</v>
      </c>
      <c r="V14" s="19" t="s">
        <v>35</v>
      </c>
      <c r="W14" s="19" t="s">
        <v>124</v>
      </c>
      <c r="X14" s="19" t="s">
        <v>197</v>
      </c>
      <c r="Y14" s="19" t="s">
        <v>36</v>
      </c>
      <c r="Z14" s="19" t="s">
        <v>37</v>
      </c>
      <c r="AA14" s="19" t="s">
        <v>125</v>
      </c>
      <c r="AB14" s="19" t="s">
        <v>135</v>
      </c>
      <c r="AC14" s="19" t="s">
        <v>38</v>
      </c>
      <c r="AD14" s="19" t="s">
        <v>37</v>
      </c>
      <c r="AE14" s="19" t="s">
        <v>125</v>
      </c>
      <c r="AF14" s="19" t="s">
        <v>135</v>
      </c>
      <c r="AG14" s="19" t="s">
        <v>38</v>
      </c>
      <c r="AH14" s="19" t="s">
        <v>37</v>
      </c>
      <c r="AI14" s="19" t="s">
        <v>125</v>
      </c>
      <c r="AJ14" s="19" t="s">
        <v>135</v>
      </c>
      <c r="AK14" s="19" t="s">
        <v>38</v>
      </c>
      <c r="AL14" s="19" t="s">
        <v>37</v>
      </c>
      <c r="AM14" s="19" t="s">
        <v>124</v>
      </c>
      <c r="AN14" s="19" t="s">
        <v>197</v>
      </c>
      <c r="AO14" s="19" t="s">
        <v>36</v>
      </c>
      <c r="AP14" s="19" t="s">
        <v>37</v>
      </c>
    </row>
    <row r="15" spans="1:42" s="18" customFormat="1" ht="105" x14ac:dyDescent="0.25">
      <c r="A15" s="27" t="str">
        <f t="shared" si="0"/>
        <v>Наименование кода</v>
      </c>
      <c r="B15" s="27" t="str">
        <f t="shared" si="1"/>
        <v>Данное поле относится к срочному рынку и отображается только в случае, если указан краткий код клиента на Срочном рынке ПАО Московская Биржа. Не является обязательным к заполнению.</v>
      </c>
      <c r="C15" s="27" t="str">
        <f t="shared" si="2"/>
        <v>Последовательность из цифр и латинских букв</v>
      </c>
      <c r="D15" s="28" t="str">
        <f t="shared" si="3"/>
        <v>Н</v>
      </c>
      <c r="E15" s="6"/>
      <c r="F15" s="6"/>
      <c r="G15" s="6"/>
      <c r="H15" s="6"/>
      <c r="I15" s="6"/>
      <c r="J15" s="6"/>
      <c r="K15" s="6"/>
      <c r="L15" s="6"/>
      <c r="M15" s="6"/>
      <c r="R15" s="18">
        <v>5</v>
      </c>
      <c r="S15" s="19" t="s">
        <v>20</v>
      </c>
      <c r="T15" s="19" t="s">
        <v>127</v>
      </c>
      <c r="U15" s="19" t="s">
        <v>39</v>
      </c>
      <c r="V15" s="19" t="s">
        <v>35</v>
      </c>
      <c r="W15" s="19" t="s">
        <v>125</v>
      </c>
      <c r="X15" s="19" t="s">
        <v>197</v>
      </c>
      <c r="Y15" s="19" t="s">
        <v>38</v>
      </c>
      <c r="Z15" s="19" t="s">
        <v>37</v>
      </c>
      <c r="AA15" s="19" t="s">
        <v>20</v>
      </c>
      <c r="AB15" s="19" t="s">
        <v>127</v>
      </c>
      <c r="AC15" s="19" t="s">
        <v>39</v>
      </c>
      <c r="AD15" s="19" t="s">
        <v>35</v>
      </c>
      <c r="AE15" s="19" t="s">
        <v>126</v>
      </c>
      <c r="AF15" s="19" t="s">
        <v>135</v>
      </c>
      <c r="AG15" s="19" t="s">
        <v>36</v>
      </c>
      <c r="AH15" s="19" t="s">
        <v>37</v>
      </c>
      <c r="AI15" s="19" t="s">
        <v>20</v>
      </c>
      <c r="AJ15" s="19" t="s">
        <v>127</v>
      </c>
      <c r="AK15" s="19" t="s">
        <v>39</v>
      </c>
      <c r="AL15" s="19" t="s">
        <v>35</v>
      </c>
      <c r="AM15" s="19" t="s">
        <v>125</v>
      </c>
      <c r="AN15" s="19" t="s">
        <v>197</v>
      </c>
      <c r="AO15" s="19" t="s">
        <v>38</v>
      </c>
      <c r="AP15" s="19" t="s">
        <v>37</v>
      </c>
    </row>
    <row r="16" spans="1:42" s="18" customFormat="1" ht="75" x14ac:dyDescent="0.25">
      <c r="A16" s="27" t="str">
        <f t="shared" si="0"/>
        <v>Краткий код клиента на рынке СПФИ ПАО Московская Биржа</v>
      </c>
      <c r="B16" s="27" t="str">
        <f t="shared" si="1"/>
        <v>Допускается ввод сразу несколько кратких кодов, разделителем при этом должен быть символ ";" (без пробелов). Поле не является обязательным к заполнению</v>
      </c>
      <c r="C16" s="27" t="str">
        <f t="shared" si="2"/>
        <v>До 12 символов без пробелов - заглавные латинские буквы, цифры, символ подчёркивания</v>
      </c>
      <c r="D16" s="28" t="str">
        <f t="shared" si="3"/>
        <v>Н</v>
      </c>
      <c r="E16" s="6"/>
      <c r="F16" s="6"/>
      <c r="G16" s="6"/>
      <c r="H16" s="6"/>
      <c r="I16" s="6"/>
      <c r="J16" s="6"/>
      <c r="K16" s="6"/>
      <c r="L16" s="6"/>
      <c r="M16" s="6"/>
      <c r="R16" s="18">
        <v>6</v>
      </c>
      <c r="S16" s="19" t="s">
        <v>126</v>
      </c>
      <c r="T16" s="19" t="s">
        <v>60</v>
      </c>
      <c r="U16" s="19" t="s">
        <v>36</v>
      </c>
      <c r="V16" s="19" t="s">
        <v>35</v>
      </c>
      <c r="W16" s="19" t="s">
        <v>20</v>
      </c>
      <c r="X16" s="19" t="s">
        <v>127</v>
      </c>
      <c r="Y16" s="19" t="s">
        <v>39</v>
      </c>
      <c r="Z16" s="19" t="s">
        <v>35</v>
      </c>
      <c r="AA16" s="19" t="s">
        <v>126</v>
      </c>
      <c r="AB16" s="19" t="s">
        <v>135</v>
      </c>
      <c r="AC16" s="19" t="s">
        <v>36</v>
      </c>
      <c r="AD16" s="19" t="s">
        <v>37</v>
      </c>
      <c r="AE16" s="19" t="s">
        <v>26</v>
      </c>
      <c r="AF16" s="19" t="s">
        <v>26</v>
      </c>
      <c r="AG16" s="19" t="s">
        <v>26</v>
      </c>
      <c r="AH16" s="19" t="s">
        <v>26</v>
      </c>
      <c r="AI16" s="19" t="s">
        <v>126</v>
      </c>
      <c r="AJ16" s="19" t="s">
        <v>135</v>
      </c>
      <c r="AK16" s="19" t="s">
        <v>36</v>
      </c>
      <c r="AL16" s="19" t="s">
        <v>37</v>
      </c>
      <c r="AM16" s="19" t="s">
        <v>126</v>
      </c>
      <c r="AN16" s="19" t="s">
        <v>197</v>
      </c>
      <c r="AO16" s="19" t="s">
        <v>36</v>
      </c>
      <c r="AP16" s="19" t="s">
        <v>37</v>
      </c>
    </row>
    <row r="17" spans="1:42" s="18" customFormat="1" ht="75" x14ac:dyDescent="0.25">
      <c r="A17" s="27" t="str">
        <f t="shared" si="0"/>
        <v>Разрешить совершение кросс-сделок</v>
      </c>
      <c r="B17" s="27" t="str">
        <f t="shared" si="1"/>
        <v>Необходимо проставить флажки напротив рынков, для которых разрешено проведение кросс-сделок</v>
      </c>
      <c r="C17" s="27" t="str">
        <f t="shared" si="2"/>
        <v>-</v>
      </c>
      <c r="D17" s="28" t="str">
        <f t="shared" si="3"/>
        <v>Н</v>
      </c>
      <c r="E17" s="6"/>
      <c r="F17" s="6"/>
      <c r="G17" s="6"/>
      <c r="H17" s="6"/>
      <c r="I17" s="6"/>
      <c r="J17" s="6"/>
      <c r="K17" s="6"/>
      <c r="L17" s="6"/>
      <c r="M17" s="6"/>
      <c r="R17" s="18">
        <v>7</v>
      </c>
      <c r="S17" s="19" t="s">
        <v>134</v>
      </c>
      <c r="T17" s="19" t="s">
        <v>128</v>
      </c>
      <c r="U17" s="19" t="s">
        <v>26</v>
      </c>
      <c r="V17" s="19" t="s">
        <v>35</v>
      </c>
      <c r="W17" s="19" t="s">
        <v>126</v>
      </c>
      <c r="X17" s="19" t="s">
        <v>197</v>
      </c>
      <c r="Y17" s="19" t="s">
        <v>36</v>
      </c>
      <c r="Z17" s="19" t="s">
        <v>37</v>
      </c>
      <c r="AA17" s="19" t="s">
        <v>134</v>
      </c>
      <c r="AB17" s="19" t="s">
        <v>128</v>
      </c>
      <c r="AC17" s="19" t="s">
        <v>26</v>
      </c>
      <c r="AD17" s="19" t="s">
        <v>35</v>
      </c>
      <c r="AE17" s="19" t="s">
        <v>26</v>
      </c>
      <c r="AF17" s="19" t="s">
        <v>26</v>
      </c>
      <c r="AG17" s="19" t="s">
        <v>26</v>
      </c>
      <c r="AH17" s="19" t="s">
        <v>26</v>
      </c>
      <c r="AI17" s="19" t="s">
        <v>134</v>
      </c>
      <c r="AJ17" s="19" t="s">
        <v>128</v>
      </c>
      <c r="AK17" s="19" t="s">
        <v>26</v>
      </c>
      <c r="AL17" s="19" t="s">
        <v>35</v>
      </c>
      <c r="AM17" s="19" t="s">
        <v>26</v>
      </c>
      <c r="AN17" s="19" t="s">
        <v>26</v>
      </c>
      <c r="AO17" s="19" t="s">
        <v>26</v>
      </c>
      <c r="AP17" s="19" t="s">
        <v>26</v>
      </c>
    </row>
    <row r="18" spans="1:42" s="18" customFormat="1" ht="60" x14ac:dyDescent="0.25">
      <c r="A18" s="27" t="str">
        <f t="shared" si="0"/>
        <v>Клиент является квалифицированным инвестором?</v>
      </c>
      <c r="B18" s="27" t="str">
        <f t="shared" si="1"/>
        <v>Необходимо выбрать из списка нужное значение</v>
      </c>
      <c r="C18" s="27" t="str">
        <f t="shared" si="2"/>
        <v>Выбор из списка: "да"; "нет"</v>
      </c>
      <c r="D18" s="28" t="str">
        <f t="shared" si="3"/>
        <v>О</v>
      </c>
      <c r="E18" s="6"/>
      <c r="F18" s="6"/>
      <c r="G18" s="6"/>
      <c r="H18" s="6"/>
      <c r="I18" s="6"/>
      <c r="J18" s="6"/>
      <c r="K18" s="6"/>
      <c r="L18" s="6"/>
      <c r="M18" s="6"/>
      <c r="R18" s="18">
        <v>8</v>
      </c>
      <c r="S18" s="19" t="s">
        <v>22</v>
      </c>
      <c r="T18" s="19" t="s">
        <v>40</v>
      </c>
      <c r="U18" s="19" t="s">
        <v>205</v>
      </c>
      <c r="V18" s="19" t="s">
        <v>34</v>
      </c>
      <c r="W18" s="19" t="s">
        <v>134</v>
      </c>
      <c r="X18" s="19" t="s">
        <v>198</v>
      </c>
      <c r="Y18" s="19" t="s">
        <v>26</v>
      </c>
      <c r="Z18" s="19" t="s">
        <v>35</v>
      </c>
      <c r="AA18" s="36" t="s">
        <v>87</v>
      </c>
      <c r="AB18" s="19" t="s">
        <v>40</v>
      </c>
      <c r="AC18" s="19" t="s">
        <v>213</v>
      </c>
      <c r="AD18" s="19" t="s">
        <v>34</v>
      </c>
      <c r="AE18" s="19" t="s">
        <v>26</v>
      </c>
      <c r="AF18" s="19" t="s">
        <v>26</v>
      </c>
      <c r="AG18" s="19" t="s">
        <v>26</v>
      </c>
      <c r="AH18" s="19" t="s">
        <v>26</v>
      </c>
      <c r="AI18" s="19" t="s">
        <v>26</v>
      </c>
      <c r="AJ18" s="19" t="s">
        <v>26</v>
      </c>
      <c r="AK18" s="19" t="s">
        <v>26</v>
      </c>
      <c r="AL18" s="19" t="s">
        <v>26</v>
      </c>
      <c r="AM18" s="19" t="s">
        <v>26</v>
      </c>
      <c r="AN18" s="19" t="s">
        <v>26</v>
      </c>
      <c r="AO18" s="19" t="s">
        <v>26</v>
      </c>
      <c r="AP18" s="19" t="s">
        <v>26</v>
      </c>
    </row>
    <row r="19" spans="1:42" s="18" customFormat="1" ht="45" x14ac:dyDescent="0.25">
      <c r="A19" s="27" t="str">
        <f t="shared" si="0"/>
        <v>Тип клиента</v>
      </c>
      <c r="B19" s="27" t="str">
        <f t="shared" si="1"/>
        <v>Необходимо выбрать из списка нужное значение</v>
      </c>
      <c r="C19" s="27" t="str">
        <f t="shared" si="2"/>
        <v>Выбор из списка: "Физическое лицо"; "Юридическое лицо"</v>
      </c>
      <c r="D19" s="28" t="str">
        <f t="shared" si="3"/>
        <v>О</v>
      </c>
      <c r="E19" s="6"/>
      <c r="F19" s="6"/>
      <c r="G19" s="6"/>
      <c r="H19" s="6"/>
      <c r="I19" s="6"/>
      <c r="J19" s="6"/>
      <c r="K19" s="6"/>
      <c r="L19" s="6"/>
      <c r="M19" s="6"/>
      <c r="R19" s="18">
        <v>9</v>
      </c>
      <c r="S19" s="36" t="s">
        <v>87</v>
      </c>
      <c r="T19" s="19" t="s">
        <v>40</v>
      </c>
      <c r="U19" s="19" t="s">
        <v>213</v>
      </c>
      <c r="V19" s="19" t="s">
        <v>34</v>
      </c>
      <c r="W19" s="19" t="s">
        <v>22</v>
      </c>
      <c r="X19" s="19" t="s">
        <v>40</v>
      </c>
      <c r="Y19" s="19" t="s">
        <v>205</v>
      </c>
      <c r="Z19" s="19" t="s">
        <v>34</v>
      </c>
      <c r="AA19" s="36" t="s">
        <v>88</v>
      </c>
      <c r="AB19" s="19" t="s">
        <v>95</v>
      </c>
      <c r="AC19" s="19" t="s">
        <v>205</v>
      </c>
      <c r="AD19" s="19" t="s">
        <v>34</v>
      </c>
      <c r="AE19" s="19" t="s">
        <v>26</v>
      </c>
      <c r="AF19" s="19" t="s">
        <v>26</v>
      </c>
      <c r="AG19" s="19" t="s">
        <v>26</v>
      </c>
      <c r="AH19" s="19" t="s">
        <v>26</v>
      </c>
      <c r="AI19" s="19" t="s">
        <v>26</v>
      </c>
      <c r="AJ19" s="19" t="s">
        <v>26</v>
      </c>
      <c r="AK19" s="19" t="s">
        <v>26</v>
      </c>
      <c r="AL19" s="19" t="s">
        <v>26</v>
      </c>
      <c r="AM19" s="19" t="s">
        <v>26</v>
      </c>
      <c r="AN19" s="19" t="s">
        <v>26</v>
      </c>
      <c r="AO19" s="19" t="s">
        <v>26</v>
      </c>
      <c r="AP19" s="19" t="s">
        <v>26</v>
      </c>
    </row>
    <row r="20" spans="1:42" s="18" customFormat="1" ht="135" x14ac:dyDescent="0.25">
      <c r="A20" s="27" t="str">
        <f t="shared" si="0"/>
        <v>С клиентом заключен договор на ведение индивидуального инвестиционного счета (ИИС)</v>
      </c>
      <c r="B20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0" s="27" t="str">
        <f t="shared" si="2"/>
        <v>Выбор из списка: "да"; "нет"</v>
      </c>
      <c r="D20" s="28" t="str">
        <f t="shared" si="3"/>
        <v>О</v>
      </c>
      <c r="E20" s="6"/>
      <c r="F20" s="6"/>
      <c r="G20" s="6"/>
      <c r="H20" s="6"/>
      <c r="I20" s="6"/>
      <c r="J20" s="6"/>
      <c r="K20" s="6"/>
      <c r="L20" s="6"/>
      <c r="M20" s="6"/>
      <c r="R20" s="18">
        <v>10</v>
      </c>
      <c r="S20" s="36" t="s">
        <v>88</v>
      </c>
      <c r="T20" s="19" t="s">
        <v>95</v>
      </c>
      <c r="U20" s="19" t="s">
        <v>205</v>
      </c>
      <c r="V20" s="19" t="s">
        <v>34</v>
      </c>
      <c r="W20" s="36" t="s">
        <v>87</v>
      </c>
      <c r="X20" s="19" t="s">
        <v>40</v>
      </c>
      <c r="Y20" s="19" t="s">
        <v>213</v>
      </c>
      <c r="Z20" s="19" t="s">
        <v>34</v>
      </c>
      <c r="AA20" s="36" t="s">
        <v>89</v>
      </c>
      <c r="AB20" s="36" t="s">
        <v>129</v>
      </c>
      <c r="AC20" s="19" t="s">
        <v>36</v>
      </c>
      <c r="AD20" s="36" t="s">
        <v>37</v>
      </c>
      <c r="AE20" s="19" t="s">
        <v>26</v>
      </c>
      <c r="AF20" s="19" t="s">
        <v>26</v>
      </c>
      <c r="AG20" s="19" t="s">
        <v>26</v>
      </c>
      <c r="AH20" s="19" t="s">
        <v>26</v>
      </c>
      <c r="AI20" s="19" t="s">
        <v>26</v>
      </c>
      <c r="AJ20" s="19" t="s">
        <v>26</v>
      </c>
      <c r="AK20" s="19" t="s">
        <v>26</v>
      </c>
      <c r="AL20" s="19" t="s">
        <v>26</v>
      </c>
      <c r="AM20" s="19" t="s">
        <v>26</v>
      </c>
      <c r="AN20" s="19" t="s">
        <v>26</v>
      </c>
      <c r="AO20" s="19" t="s">
        <v>26</v>
      </c>
      <c r="AP20" s="19" t="s">
        <v>26</v>
      </c>
    </row>
    <row r="21" spans="1:42" s="18" customFormat="1" ht="135" x14ac:dyDescent="0.25">
      <c r="A21" s="27" t="str">
        <f t="shared" si="0"/>
        <v>Укажите краткие коды на фондовом рынке ЗАО «Фондовая биржа ММВБ» (в секторе рынке Основной рынок) с договором ИИС</v>
      </c>
      <c r="B21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1" s="27" t="str">
        <f t="shared" si="2"/>
        <v>До 12 символов без пробелов - заглавные латинские буквы, цифры, символ подчёркивания</v>
      </c>
      <c r="D21" s="28" t="str">
        <f t="shared" si="3"/>
        <v>У</v>
      </c>
      <c r="E21" s="6"/>
      <c r="F21" s="6"/>
      <c r="G21" s="6"/>
      <c r="H21" s="6"/>
      <c r="I21" s="6"/>
      <c r="J21" s="6"/>
      <c r="K21" s="6"/>
      <c r="L21" s="6"/>
      <c r="M21" s="6"/>
      <c r="R21" s="18">
        <v>11</v>
      </c>
      <c r="S21" s="36" t="s">
        <v>89</v>
      </c>
      <c r="T21" s="36" t="s">
        <v>129</v>
      </c>
      <c r="U21" s="19" t="s">
        <v>36</v>
      </c>
      <c r="V21" s="36" t="s">
        <v>37</v>
      </c>
      <c r="W21" s="36" t="s">
        <v>88</v>
      </c>
      <c r="X21" s="19" t="s">
        <v>95</v>
      </c>
      <c r="Y21" s="19" t="s">
        <v>205</v>
      </c>
      <c r="Z21" s="19" t="s">
        <v>34</v>
      </c>
      <c r="AA21" s="36" t="s">
        <v>90</v>
      </c>
      <c r="AB21" s="36" t="s">
        <v>129</v>
      </c>
      <c r="AC21" s="19" t="s">
        <v>38</v>
      </c>
      <c r="AD21" s="36" t="s">
        <v>37</v>
      </c>
      <c r="AE21" s="19" t="s">
        <v>26</v>
      </c>
      <c r="AF21" s="19" t="s">
        <v>26</v>
      </c>
      <c r="AG21" s="19" t="s">
        <v>26</v>
      </c>
      <c r="AH21" s="19" t="s">
        <v>26</v>
      </c>
      <c r="AI21" s="19" t="s">
        <v>26</v>
      </c>
      <c r="AJ21" s="19" t="s">
        <v>26</v>
      </c>
      <c r="AK21" s="19" t="s">
        <v>26</v>
      </c>
      <c r="AL21" s="19" t="s">
        <v>26</v>
      </c>
      <c r="AM21" s="19" t="s">
        <v>26</v>
      </c>
      <c r="AN21" s="19" t="s">
        <v>26</v>
      </c>
      <c r="AO21" s="19" t="s">
        <v>26</v>
      </c>
      <c r="AP21" s="19" t="s">
        <v>26</v>
      </c>
    </row>
    <row r="22" spans="1:42" s="18" customFormat="1" ht="135" x14ac:dyDescent="0.25">
      <c r="A22" s="27" t="str">
        <f t="shared" si="0"/>
        <v>Укажите краткие коды на Срочном рынке ПАО Московская Биржа с договором ИИС</v>
      </c>
      <c r="B22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2" s="27" t="str">
        <f t="shared" si="2"/>
        <v>7 символов (латинские буквы и цифры) без пробелов - XXYYZZZ, где:
XX – код Расчетной фирмы;
YY – код Брокерской фирмы;
ZZZ – код раздела клиринговых регистров</v>
      </c>
      <c r="D22" s="28" t="str">
        <f t="shared" si="3"/>
        <v>У</v>
      </c>
      <c r="E22" s="6"/>
      <c r="F22" s="6"/>
      <c r="G22" s="6"/>
      <c r="H22" s="6"/>
      <c r="I22" s="6"/>
      <c r="J22" s="6"/>
      <c r="K22" s="6"/>
      <c r="L22" s="6"/>
      <c r="M22" s="6"/>
      <c r="R22" s="18">
        <v>12</v>
      </c>
      <c r="S22" s="36" t="s">
        <v>90</v>
      </c>
      <c r="T22" s="36" t="s">
        <v>129</v>
      </c>
      <c r="U22" s="19" t="s">
        <v>38</v>
      </c>
      <c r="V22" s="36" t="s">
        <v>37</v>
      </c>
      <c r="W22" s="36" t="s">
        <v>89</v>
      </c>
      <c r="X22" s="36" t="s">
        <v>129</v>
      </c>
      <c r="Y22" s="19" t="s">
        <v>36</v>
      </c>
      <c r="Z22" s="36" t="s">
        <v>37</v>
      </c>
      <c r="AA22" s="36" t="s">
        <v>91</v>
      </c>
      <c r="AB22" s="36" t="s">
        <v>129</v>
      </c>
      <c r="AC22" s="19" t="s">
        <v>36</v>
      </c>
      <c r="AD22" s="36" t="s">
        <v>37</v>
      </c>
      <c r="AE22" s="19" t="s">
        <v>26</v>
      </c>
      <c r="AF22" s="19" t="s">
        <v>26</v>
      </c>
      <c r="AG22" s="19" t="s">
        <v>26</v>
      </c>
      <c r="AH22" s="19" t="s">
        <v>26</v>
      </c>
      <c r="AI22" s="19" t="s">
        <v>26</v>
      </c>
      <c r="AJ22" s="19" t="s">
        <v>26</v>
      </c>
      <c r="AK22" s="19" t="s">
        <v>26</v>
      </c>
      <c r="AL22" s="19" t="s">
        <v>26</v>
      </c>
      <c r="AM22" s="19" t="s">
        <v>26</v>
      </c>
      <c r="AN22" s="19" t="s">
        <v>26</v>
      </c>
      <c r="AO22" s="19" t="s">
        <v>26</v>
      </c>
      <c r="AP22" s="19" t="s">
        <v>26</v>
      </c>
    </row>
    <row r="23" spans="1:42" s="18" customFormat="1" ht="135" x14ac:dyDescent="0.25">
      <c r="A23" s="27" t="str">
        <f t="shared" si="0"/>
        <v>Укажите краткие коды на рынке СПФИ ПАО Московская Биржа с договором ИИС</v>
      </c>
      <c r="B23" s="27" t="str">
        <f t="shared" si="1"/>
        <v>Данное поле отображается, если в поле "С клиентом заключен договор на ведение индивидуального инвестиционного счета (ИИС)" выбрано значение "да". В этом случае хотя бы одно из полей "Укажите краткие коды ... с договором ИИС" должно быть заполнено.  Для добавления информации по договорам ИИС необходимо указать краткие коды, совпадающие с краткими кодами клиента на различных рынках, которые были указаны выше. Допускается ввод сразу несколько кратких кодов, разделителем при этом должен быть символ ";" (без пробелов).</v>
      </c>
      <c r="C23" s="27" t="str">
        <f t="shared" si="2"/>
        <v>До 12 символов без пробелов - заглавные латинские буквы, цифры, символ подчёркивания</v>
      </c>
      <c r="D23" s="28" t="str">
        <f t="shared" si="3"/>
        <v>У</v>
      </c>
      <c r="E23" s="6"/>
      <c r="F23" s="6"/>
      <c r="G23" s="6"/>
      <c r="H23" s="6"/>
      <c r="I23" s="6"/>
      <c r="J23" s="6"/>
      <c r="K23" s="6"/>
      <c r="L23" s="6"/>
      <c r="M23" s="6"/>
      <c r="R23" s="18">
        <v>13</v>
      </c>
      <c r="S23" s="36" t="s">
        <v>91</v>
      </c>
      <c r="T23" s="36" t="s">
        <v>129</v>
      </c>
      <c r="U23" s="19" t="s">
        <v>36</v>
      </c>
      <c r="V23" s="36" t="s">
        <v>37</v>
      </c>
      <c r="W23" s="36" t="s">
        <v>90</v>
      </c>
      <c r="X23" s="36" t="s">
        <v>129</v>
      </c>
      <c r="Y23" s="19" t="s">
        <v>38</v>
      </c>
      <c r="Z23" s="36" t="s">
        <v>37</v>
      </c>
      <c r="AA23" s="6" t="s">
        <v>26</v>
      </c>
      <c r="AB23" s="6" t="s">
        <v>26</v>
      </c>
      <c r="AC23" s="6" t="s">
        <v>26</v>
      </c>
      <c r="AD23" s="6" t="s">
        <v>26</v>
      </c>
      <c r="AE23" s="19" t="s">
        <v>26</v>
      </c>
      <c r="AF23" s="19" t="s">
        <v>26</v>
      </c>
      <c r="AG23" s="19" t="s">
        <v>26</v>
      </c>
      <c r="AH23" s="19" t="s">
        <v>26</v>
      </c>
      <c r="AI23" s="19" t="s">
        <v>26</v>
      </c>
      <c r="AJ23" s="19" t="s">
        <v>26</v>
      </c>
      <c r="AK23" s="19" t="s">
        <v>26</v>
      </c>
      <c r="AL23" s="19" t="s">
        <v>26</v>
      </c>
      <c r="AM23" s="19" t="s">
        <v>26</v>
      </c>
      <c r="AN23" s="19" t="s">
        <v>26</v>
      </c>
      <c r="AO23" s="19" t="s">
        <v>26</v>
      </c>
      <c r="AP23" s="19" t="s">
        <v>26</v>
      </c>
    </row>
    <row r="24" spans="1:42" s="18" customFormat="1" ht="135" x14ac:dyDescent="0.25">
      <c r="A24" s="27" t="str">
        <f t="shared" si="0"/>
        <v>Страна</v>
      </c>
      <c r="B24" s="27" t="str">
        <f t="shared" si="1"/>
        <v>Необходимо выбрать из списка нужное значение</v>
      </c>
      <c r="C24" s="27" t="str">
        <f t="shared" si="2"/>
        <v>Выбор из списка: "643 - Российская Федерация"; "000 - Без гражданства"; "895 - Абхазия"; "036 - Австралия"; … ; "392 - Япония"</v>
      </c>
      <c r="D24" s="28" t="str">
        <f t="shared" si="3"/>
        <v>О</v>
      </c>
      <c r="E24" s="6"/>
      <c r="F24" s="6"/>
      <c r="G24" s="6"/>
      <c r="H24" s="6"/>
      <c r="I24" s="6"/>
      <c r="J24" s="6"/>
      <c r="K24" s="6"/>
      <c r="L24" s="6"/>
      <c r="M24" s="6"/>
      <c r="R24" s="18">
        <v>14</v>
      </c>
      <c r="S24" s="37" t="s">
        <v>93</v>
      </c>
      <c r="T24" s="19" t="s">
        <v>40</v>
      </c>
      <c r="U24" s="19" t="s">
        <v>210</v>
      </c>
      <c r="V24" s="19" t="s">
        <v>34</v>
      </c>
      <c r="W24" s="36" t="s">
        <v>91</v>
      </c>
      <c r="X24" s="36" t="s">
        <v>129</v>
      </c>
      <c r="Y24" s="19" t="s">
        <v>36</v>
      </c>
      <c r="Z24" s="36" t="s">
        <v>37</v>
      </c>
      <c r="AA24" s="6" t="s">
        <v>26</v>
      </c>
      <c r="AB24" s="6" t="s">
        <v>26</v>
      </c>
      <c r="AC24" s="6" t="s">
        <v>26</v>
      </c>
      <c r="AD24" s="6" t="s">
        <v>26</v>
      </c>
      <c r="AE24" s="19" t="s">
        <v>26</v>
      </c>
      <c r="AF24" s="19" t="s">
        <v>26</v>
      </c>
      <c r="AG24" s="19" t="s">
        <v>26</v>
      </c>
      <c r="AH24" s="19" t="s">
        <v>26</v>
      </c>
      <c r="AI24" s="19" t="s">
        <v>26</v>
      </c>
      <c r="AJ24" s="19" t="s">
        <v>26</v>
      </c>
      <c r="AK24" s="19" t="s">
        <v>26</v>
      </c>
      <c r="AL24" s="19" t="s">
        <v>26</v>
      </c>
      <c r="AM24" s="19" t="s">
        <v>26</v>
      </c>
      <c r="AN24" s="19" t="s">
        <v>26</v>
      </c>
      <c r="AO24" s="19" t="s">
        <v>26</v>
      </c>
      <c r="AP24" s="19" t="s">
        <v>26</v>
      </c>
    </row>
    <row r="25" spans="1:42" s="18" customFormat="1" ht="90" x14ac:dyDescent="0.25">
      <c r="A25" s="27" t="str">
        <f t="shared" si="0"/>
        <v>Тип документа физического лица</v>
      </c>
      <c r="B25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25" s="27" t="str">
        <f t="shared" si="2"/>
        <v>Выбор из списка: "Паспорт РФ"; "Паспорт СССР"; "Свидетельство о рождении"; "Паспорт иностранного государства"; "Документ лица без гражданства"</v>
      </c>
      <c r="D25" s="28" t="str">
        <f t="shared" si="3"/>
        <v>О</v>
      </c>
      <c r="E25" s="6"/>
      <c r="F25" s="6"/>
      <c r="G25" s="6"/>
      <c r="H25" s="6"/>
      <c r="I25" s="6"/>
      <c r="J25" s="6"/>
      <c r="K25" s="6"/>
      <c r="L25" s="6"/>
      <c r="M25" s="6"/>
      <c r="R25" s="18">
        <v>15</v>
      </c>
      <c r="S25" s="37" t="s">
        <v>94</v>
      </c>
      <c r="T25" s="19" t="s">
        <v>95</v>
      </c>
      <c r="U25" s="19" t="s">
        <v>212</v>
      </c>
      <c r="V25" s="19" t="s">
        <v>34</v>
      </c>
      <c r="W25" s="37" t="s">
        <v>93</v>
      </c>
      <c r="X25" s="19" t="s">
        <v>40</v>
      </c>
      <c r="Y25" s="19" t="s">
        <v>210</v>
      </c>
      <c r="Z25" s="19" t="s">
        <v>34</v>
      </c>
      <c r="AA25" s="6" t="s">
        <v>26</v>
      </c>
      <c r="AB25" s="6" t="s">
        <v>26</v>
      </c>
      <c r="AC25" s="6" t="s">
        <v>26</v>
      </c>
      <c r="AD25" s="6" t="s">
        <v>26</v>
      </c>
      <c r="AE25" s="19" t="s">
        <v>26</v>
      </c>
      <c r="AF25" s="19" t="s">
        <v>26</v>
      </c>
      <c r="AG25" s="19" t="s">
        <v>26</v>
      </c>
      <c r="AH25" s="19" t="s">
        <v>26</v>
      </c>
      <c r="AI25" s="19" t="s">
        <v>26</v>
      </c>
      <c r="AJ25" s="19" t="s">
        <v>26</v>
      </c>
      <c r="AK25" s="19" t="s">
        <v>26</v>
      </c>
      <c r="AL25" s="19" t="s">
        <v>26</v>
      </c>
      <c r="AM25" s="19" t="s">
        <v>26</v>
      </c>
      <c r="AN25" s="19" t="s">
        <v>26</v>
      </c>
      <c r="AO25" s="19" t="s">
        <v>26</v>
      </c>
      <c r="AP25" s="19" t="s">
        <v>26</v>
      </c>
    </row>
    <row r="26" spans="1:42" s="18" customFormat="1" ht="90" x14ac:dyDescent="0.25">
      <c r="A26" s="27" t="str">
        <f t="shared" si="0"/>
        <v>Данные паспорта РФ</v>
      </c>
      <c r="B26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РФ" в поле "Тип документа физического лица".</v>
      </c>
      <c r="C26" s="27" t="str">
        <f t="shared" si="2"/>
        <v>10 цифр с пробелами после второго и четвертого символов (2 цифры + " " + 2 цифры + " " + 6 цифр)</v>
      </c>
      <c r="D26" s="28" t="str">
        <f t="shared" si="3"/>
        <v>О</v>
      </c>
      <c r="E26" s="6"/>
      <c r="F26" s="6"/>
      <c r="G26" s="6"/>
      <c r="H26" s="6"/>
      <c r="I26" s="6"/>
      <c r="J26" s="6"/>
      <c r="K26" s="6"/>
      <c r="L26" s="6"/>
      <c r="M26" s="6"/>
      <c r="R26" s="18">
        <v>16</v>
      </c>
      <c r="S26" s="37" t="s">
        <v>96</v>
      </c>
      <c r="T26" s="19" t="s">
        <v>101</v>
      </c>
      <c r="U26" s="36" t="s">
        <v>102</v>
      </c>
      <c r="V26" s="37" t="s">
        <v>34</v>
      </c>
      <c r="W26" s="37" t="s">
        <v>94</v>
      </c>
      <c r="X26" s="19" t="s">
        <v>95</v>
      </c>
      <c r="Y26" s="19" t="s">
        <v>212</v>
      </c>
      <c r="Z26" s="19" t="s">
        <v>34</v>
      </c>
      <c r="AA26" s="6" t="s">
        <v>26</v>
      </c>
      <c r="AB26" s="6" t="s">
        <v>26</v>
      </c>
      <c r="AC26" s="6" t="s">
        <v>26</v>
      </c>
      <c r="AD26" s="6" t="s">
        <v>26</v>
      </c>
      <c r="AE26" s="19" t="s">
        <v>26</v>
      </c>
      <c r="AF26" s="19" t="s">
        <v>26</v>
      </c>
      <c r="AG26" s="19" t="s">
        <v>26</v>
      </c>
      <c r="AH26" s="19" t="s">
        <v>26</v>
      </c>
      <c r="AI26" s="19" t="s">
        <v>26</v>
      </c>
      <c r="AJ26" s="19" t="s">
        <v>26</v>
      </c>
      <c r="AK26" s="19" t="s">
        <v>26</v>
      </c>
      <c r="AL26" s="19" t="s">
        <v>26</v>
      </c>
      <c r="AM26" s="19" t="s">
        <v>26</v>
      </c>
      <c r="AN26" s="19" t="s">
        <v>26</v>
      </c>
      <c r="AO26" s="19" t="s">
        <v>26</v>
      </c>
      <c r="AP26" s="19" t="s">
        <v>26</v>
      </c>
    </row>
    <row r="27" spans="1:42" s="18" customFormat="1" ht="60" x14ac:dyDescent="0.25">
      <c r="A27" s="27" t="str">
        <f t="shared" si="0"/>
        <v>Данные паспорта СССР</v>
      </c>
      <c r="B27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"Российская Федерация" в поле "Страна", "Паспорт СССР" в поле "Тип документа физического лица".</v>
      </c>
      <c r="C27" s="27" t="str">
        <f t="shared" si="2"/>
        <v>Римские цифры в латинском регистре (до 6 символов) + "-" + 2 буквы кириллицей + " " + 6 цифр</v>
      </c>
      <c r="D27" s="28" t="str">
        <f t="shared" si="3"/>
        <v>О</v>
      </c>
      <c r="E27" s="6"/>
      <c r="F27" s="6"/>
      <c r="G27" s="6"/>
      <c r="H27" s="6"/>
      <c r="I27" s="6"/>
      <c r="J27" s="6"/>
      <c r="K27" s="6"/>
      <c r="L27" s="6"/>
      <c r="M27" s="6"/>
      <c r="R27" s="18">
        <v>17</v>
      </c>
      <c r="S27" s="37" t="s">
        <v>97</v>
      </c>
      <c r="T27" s="19" t="s">
        <v>103</v>
      </c>
      <c r="U27" s="36" t="s">
        <v>104</v>
      </c>
      <c r="V27" s="37" t="s">
        <v>34</v>
      </c>
      <c r="W27" s="37" t="s">
        <v>96</v>
      </c>
      <c r="X27" s="19" t="s">
        <v>101</v>
      </c>
      <c r="Y27" s="36" t="s">
        <v>102</v>
      </c>
      <c r="Z27" s="37" t="s">
        <v>34</v>
      </c>
      <c r="AA27" s="6" t="s">
        <v>26</v>
      </c>
      <c r="AB27" s="6" t="s">
        <v>26</v>
      </c>
      <c r="AC27" s="6" t="s">
        <v>26</v>
      </c>
      <c r="AD27" s="6" t="s">
        <v>26</v>
      </c>
      <c r="AE27" s="19" t="s">
        <v>26</v>
      </c>
      <c r="AF27" s="19" t="s">
        <v>26</v>
      </c>
      <c r="AG27" s="19" t="s">
        <v>26</v>
      </c>
      <c r="AH27" s="19" t="s">
        <v>26</v>
      </c>
      <c r="AI27" s="19" t="s">
        <v>26</v>
      </c>
      <c r="AJ27" s="19" t="s">
        <v>26</v>
      </c>
      <c r="AK27" s="19" t="s">
        <v>26</v>
      </c>
      <c r="AL27" s="19" t="s">
        <v>26</v>
      </c>
      <c r="AM27" s="19" t="s">
        <v>26</v>
      </c>
      <c r="AN27" s="19" t="s">
        <v>26</v>
      </c>
      <c r="AO27" s="19" t="s">
        <v>26</v>
      </c>
      <c r="AP27" s="19" t="s">
        <v>26</v>
      </c>
    </row>
    <row r="28" spans="1:42" s="18" customFormat="1" ht="60" x14ac:dyDescent="0.25">
      <c r="A28" s="27" t="str">
        <f t="shared" si="0"/>
        <v>Данные свидетельства о рождении</v>
      </c>
      <c r="B28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</v>
      </c>
      <c r="C28" s="27" t="str">
        <f t="shared" si="2"/>
        <v>До 20 символов, цифры и любые буквы</v>
      </c>
      <c r="D28" s="28" t="str">
        <f t="shared" si="3"/>
        <v>О</v>
      </c>
      <c r="E28" s="6"/>
      <c r="F28" s="6"/>
      <c r="G28" s="6"/>
      <c r="H28" s="6"/>
      <c r="I28" s="6"/>
      <c r="J28" s="6"/>
      <c r="K28" s="6"/>
      <c r="L28" s="6"/>
      <c r="M28" s="6"/>
      <c r="R28" s="18">
        <v>18</v>
      </c>
      <c r="S28" s="37" t="s">
        <v>98</v>
      </c>
      <c r="T28" s="19" t="s">
        <v>105</v>
      </c>
      <c r="U28" s="36" t="s">
        <v>106</v>
      </c>
      <c r="V28" s="37" t="s">
        <v>34</v>
      </c>
      <c r="W28" s="37" t="s">
        <v>97</v>
      </c>
      <c r="X28" s="19" t="s">
        <v>103</v>
      </c>
      <c r="Y28" s="36" t="s">
        <v>104</v>
      </c>
      <c r="Z28" s="37" t="s">
        <v>34</v>
      </c>
      <c r="AA28" s="6" t="s">
        <v>26</v>
      </c>
      <c r="AB28" s="6" t="s">
        <v>26</v>
      </c>
      <c r="AC28" s="6" t="s">
        <v>26</v>
      </c>
      <c r="AD28" s="6" t="s">
        <v>26</v>
      </c>
      <c r="AE28" s="19" t="s">
        <v>26</v>
      </c>
      <c r="AF28" s="19" t="s">
        <v>26</v>
      </c>
      <c r="AG28" s="19" t="s">
        <v>26</v>
      </c>
      <c r="AH28" s="19" t="s">
        <v>26</v>
      </c>
      <c r="AI28" s="19" t="s">
        <v>26</v>
      </c>
      <c r="AJ28" s="19" t="s">
        <v>26</v>
      </c>
      <c r="AK28" s="19" t="s">
        <v>26</v>
      </c>
      <c r="AL28" s="19" t="s">
        <v>26</v>
      </c>
      <c r="AM28" s="19" t="s">
        <v>26</v>
      </c>
      <c r="AN28" s="19" t="s">
        <v>26</v>
      </c>
      <c r="AO28" s="19" t="s">
        <v>26</v>
      </c>
      <c r="AP28" s="19" t="s">
        <v>26</v>
      </c>
    </row>
    <row r="29" spans="1:42" s="18" customFormat="1" ht="60" x14ac:dyDescent="0.25">
      <c r="A29" s="27" t="str">
        <f t="shared" si="0"/>
        <v>Данные документа, удостоверяющего личность</v>
      </c>
      <c r="B29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"Без гражданства" в поле "Страна", "Документ лица без гражданства" в поле "Тип документа физического лица".</v>
      </c>
      <c r="C29" s="27" t="str">
        <f t="shared" si="2"/>
        <v>До 20 символов, цифры и любые буквы</v>
      </c>
      <c r="D29" s="28" t="str">
        <f t="shared" si="3"/>
        <v>О</v>
      </c>
      <c r="E29" s="6"/>
      <c r="F29" s="6"/>
      <c r="G29" s="6"/>
      <c r="H29" s="6"/>
      <c r="I29" s="6"/>
      <c r="J29" s="6"/>
      <c r="K29" s="6"/>
      <c r="L29" s="6"/>
      <c r="M29" s="6"/>
      <c r="R29" s="18">
        <v>19</v>
      </c>
      <c r="S29" s="37" t="s">
        <v>99</v>
      </c>
      <c r="T29" s="19" t="s">
        <v>107</v>
      </c>
      <c r="U29" s="36" t="s">
        <v>106</v>
      </c>
      <c r="V29" s="37" t="s">
        <v>34</v>
      </c>
      <c r="W29" s="37" t="s">
        <v>98</v>
      </c>
      <c r="X29" s="19" t="s">
        <v>105</v>
      </c>
      <c r="Y29" s="36" t="s">
        <v>106</v>
      </c>
      <c r="Z29" s="37" t="s">
        <v>34</v>
      </c>
      <c r="AA29" s="6" t="s">
        <v>26</v>
      </c>
      <c r="AB29" s="6" t="s">
        <v>26</v>
      </c>
      <c r="AC29" s="6" t="s">
        <v>26</v>
      </c>
      <c r="AD29" s="6" t="s">
        <v>26</v>
      </c>
      <c r="AE29" s="19" t="s">
        <v>26</v>
      </c>
      <c r="AF29" s="19" t="s">
        <v>26</v>
      </c>
      <c r="AG29" s="19" t="s">
        <v>26</v>
      </c>
      <c r="AH29" s="19" t="s">
        <v>26</v>
      </c>
      <c r="AI29" s="19" t="s">
        <v>26</v>
      </c>
      <c r="AJ29" s="19" t="s">
        <v>26</v>
      </c>
      <c r="AK29" s="19" t="s">
        <v>26</v>
      </c>
      <c r="AL29" s="19" t="s">
        <v>26</v>
      </c>
      <c r="AM29" s="19" t="s">
        <v>26</v>
      </c>
      <c r="AN29" s="19" t="s">
        <v>26</v>
      </c>
      <c r="AO29" s="19" t="s">
        <v>26</v>
      </c>
      <c r="AP29" s="19" t="s">
        <v>26</v>
      </c>
    </row>
    <row r="30" spans="1:42" s="18" customFormat="1" ht="75" x14ac:dyDescent="0.25">
      <c r="A30" s="27" t="str">
        <f t="shared" si="0"/>
        <v>Данные паспорта иностранного государства</v>
      </c>
      <c r="B30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значения, отличные от "Российская Федерация" и "Без гражданства" в поле "Страна", "Паспорт иностранного государства" в поле "Тип документа физического лица".</v>
      </c>
      <c r="C30" s="27" t="str">
        <f t="shared" si="2"/>
        <v>До 20 символов, цифры и любые буквы</v>
      </c>
      <c r="D30" s="28" t="str">
        <f t="shared" si="3"/>
        <v>О</v>
      </c>
      <c r="E30" s="6"/>
      <c r="F30" s="6"/>
      <c r="G30" s="6"/>
      <c r="H30" s="6"/>
      <c r="I30" s="6"/>
      <c r="J30" s="6"/>
      <c r="K30" s="6"/>
      <c r="L30" s="6"/>
      <c r="M30" s="6"/>
      <c r="R30" s="18">
        <v>20</v>
      </c>
      <c r="S30" s="37" t="s">
        <v>100</v>
      </c>
      <c r="T30" s="19" t="s">
        <v>108</v>
      </c>
      <c r="U30" s="36" t="s">
        <v>106</v>
      </c>
      <c r="V30" s="37" t="s">
        <v>34</v>
      </c>
      <c r="W30" s="37" t="s">
        <v>99</v>
      </c>
      <c r="X30" s="19" t="s">
        <v>107</v>
      </c>
      <c r="Y30" s="36" t="s">
        <v>106</v>
      </c>
      <c r="Z30" s="37" t="s">
        <v>34</v>
      </c>
      <c r="AA30" s="6" t="s">
        <v>26</v>
      </c>
      <c r="AB30" s="6" t="s">
        <v>26</v>
      </c>
      <c r="AC30" s="6" t="s">
        <v>26</v>
      </c>
      <c r="AD30" s="6" t="s">
        <v>26</v>
      </c>
      <c r="AE30" s="19" t="s">
        <v>26</v>
      </c>
      <c r="AF30" s="19" t="s">
        <v>26</v>
      </c>
      <c r="AG30" s="19" t="s">
        <v>26</v>
      </c>
      <c r="AH30" s="19" t="s">
        <v>26</v>
      </c>
      <c r="AI30" s="19" t="s">
        <v>26</v>
      </c>
      <c r="AJ30" s="19" t="s">
        <v>26</v>
      </c>
      <c r="AK30" s="19" t="s">
        <v>26</v>
      </c>
      <c r="AL30" s="19" t="s">
        <v>26</v>
      </c>
      <c r="AM30" s="19" t="s">
        <v>26</v>
      </c>
      <c r="AN30" s="19" t="s">
        <v>26</v>
      </c>
      <c r="AO30" s="19" t="s">
        <v>26</v>
      </c>
      <c r="AP30" s="19" t="s">
        <v>26</v>
      </c>
    </row>
    <row r="31" spans="1:42" s="18" customFormat="1" ht="75" x14ac:dyDescent="0.25">
      <c r="A31" s="27" t="str">
        <f t="shared" si="0"/>
        <v>Клиент имеет законного представителя?</v>
      </c>
      <c r="B31" s="27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лицо". Необходимо выбрать из списка нужное значение.</v>
      </c>
      <c r="C31" s="27" t="str">
        <f t="shared" si="2"/>
        <v>Выбор из списка: "да"; "нет"</v>
      </c>
      <c r="D31" s="28" t="str">
        <f t="shared" si="3"/>
        <v>О</v>
      </c>
      <c r="E31" s="6"/>
      <c r="F31" s="6"/>
      <c r="G31" s="6"/>
      <c r="H31" s="6"/>
      <c r="I31" s="6"/>
      <c r="J31" s="6"/>
      <c r="K31" s="6"/>
      <c r="L31" s="6"/>
      <c r="M31" s="6"/>
      <c r="R31" s="18">
        <v>21</v>
      </c>
      <c r="S31" s="37" t="s">
        <v>109</v>
      </c>
      <c r="T31" s="19" t="s">
        <v>95</v>
      </c>
      <c r="U31" s="19" t="s">
        <v>205</v>
      </c>
      <c r="V31" s="37" t="s">
        <v>34</v>
      </c>
      <c r="W31" s="37" t="s">
        <v>100</v>
      </c>
      <c r="X31" s="19" t="s">
        <v>108</v>
      </c>
      <c r="Y31" s="36" t="s">
        <v>106</v>
      </c>
      <c r="Z31" s="37" t="s">
        <v>34</v>
      </c>
      <c r="AA31" s="6" t="s">
        <v>26</v>
      </c>
      <c r="AB31" s="6" t="s">
        <v>26</v>
      </c>
      <c r="AC31" s="6" t="s">
        <v>26</v>
      </c>
      <c r="AD31" s="6" t="s">
        <v>26</v>
      </c>
      <c r="AE31" s="19" t="s">
        <v>26</v>
      </c>
      <c r="AF31" s="19" t="s">
        <v>26</v>
      </c>
      <c r="AG31" s="19" t="s">
        <v>26</v>
      </c>
      <c r="AH31" s="19" t="s">
        <v>26</v>
      </c>
      <c r="AI31" s="19" t="s">
        <v>26</v>
      </c>
      <c r="AJ31" s="19" t="s">
        <v>26</v>
      </c>
      <c r="AK31" s="19" t="s">
        <v>26</v>
      </c>
      <c r="AL31" s="19" t="s">
        <v>26</v>
      </c>
      <c r="AM31" s="19" t="s">
        <v>26</v>
      </c>
      <c r="AN31" s="19" t="s">
        <v>26</v>
      </c>
      <c r="AO31" s="19" t="s">
        <v>26</v>
      </c>
      <c r="AP31" s="19" t="s">
        <v>26</v>
      </c>
    </row>
    <row r="32" spans="1:42" s="18" customFormat="1" ht="60" x14ac:dyDescent="0.25">
      <c r="A32" s="27" t="str">
        <f t="shared" si="0"/>
        <v>Тип документа законного представителя клиента</v>
      </c>
      <c r="B32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представителя?".</v>
      </c>
      <c r="C32" s="27" t="str">
        <f t="shared" si="2"/>
        <v>Выбор из списка: "Паспорт РФ"; "Паспорт СССР"; "Иной документ"</v>
      </c>
      <c r="D32" s="28" t="str">
        <f t="shared" si="3"/>
        <v>О</v>
      </c>
      <c r="E32" s="6"/>
      <c r="F32" s="6"/>
      <c r="G32" s="6"/>
      <c r="H32" s="6"/>
      <c r="I32" s="6"/>
      <c r="J32" s="6"/>
      <c r="K32" s="6"/>
      <c r="L32" s="6"/>
      <c r="M32" s="6"/>
      <c r="R32" s="18">
        <v>22</v>
      </c>
      <c r="S32" s="37" t="s">
        <v>110</v>
      </c>
      <c r="T32" s="19" t="s">
        <v>111</v>
      </c>
      <c r="U32" s="19" t="s">
        <v>211</v>
      </c>
      <c r="V32" s="37" t="s">
        <v>34</v>
      </c>
      <c r="W32" s="37" t="s">
        <v>109</v>
      </c>
      <c r="X32" s="19" t="s">
        <v>95</v>
      </c>
      <c r="Y32" s="19" t="s">
        <v>205</v>
      </c>
      <c r="Z32" s="37" t="s">
        <v>34</v>
      </c>
      <c r="AA32" s="6" t="s">
        <v>26</v>
      </c>
      <c r="AB32" s="6" t="s">
        <v>26</v>
      </c>
      <c r="AC32" s="6" t="s">
        <v>26</v>
      </c>
      <c r="AD32" s="6" t="s">
        <v>26</v>
      </c>
      <c r="AE32" s="19" t="s">
        <v>26</v>
      </c>
      <c r="AF32" s="19" t="s">
        <v>26</v>
      </c>
      <c r="AG32" s="19" t="s">
        <v>26</v>
      </c>
      <c r="AH32" s="19" t="s">
        <v>26</v>
      </c>
      <c r="AI32" s="19" t="s">
        <v>26</v>
      </c>
      <c r="AJ32" s="19" t="s">
        <v>26</v>
      </c>
      <c r="AK32" s="19" t="s">
        <v>26</v>
      </c>
      <c r="AL32" s="19" t="s">
        <v>26</v>
      </c>
      <c r="AM32" s="19" t="s">
        <v>26</v>
      </c>
      <c r="AN32" s="19" t="s">
        <v>26</v>
      </c>
      <c r="AO32" s="19" t="s">
        <v>26</v>
      </c>
      <c r="AP32" s="19" t="s">
        <v>26</v>
      </c>
    </row>
    <row r="33" spans="1:42" s="18" customFormat="1" ht="75" x14ac:dyDescent="0.25">
      <c r="A33" s="27" t="str">
        <f t="shared" si="0"/>
        <v>Данные паспорта РФ</v>
      </c>
      <c r="B33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33" s="27" t="str">
        <f t="shared" si="2"/>
        <v>10 цифр с пробелами после второго и четвертого символов (2 цифры + " " + 2 цифры + " " + 6 цифр)</v>
      </c>
      <c r="D33" s="28" t="str">
        <f t="shared" si="3"/>
        <v>О</v>
      </c>
      <c r="E33" s="6"/>
      <c r="F33" s="6"/>
      <c r="G33" s="6"/>
      <c r="H33" s="6"/>
      <c r="I33" s="6"/>
      <c r="J33" s="6"/>
      <c r="K33" s="6"/>
      <c r="L33" s="6"/>
      <c r="M33" s="6"/>
      <c r="R33" s="18">
        <v>23</v>
      </c>
      <c r="S33" s="37" t="s">
        <v>96</v>
      </c>
      <c r="T33" s="19" t="s">
        <v>112</v>
      </c>
      <c r="U33" s="36" t="s">
        <v>102</v>
      </c>
      <c r="V33" s="37" t="s">
        <v>34</v>
      </c>
      <c r="W33" s="37" t="s">
        <v>110</v>
      </c>
      <c r="X33" s="19" t="s">
        <v>111</v>
      </c>
      <c r="Y33" s="19" t="s">
        <v>211</v>
      </c>
      <c r="Z33" s="37" t="s">
        <v>34</v>
      </c>
      <c r="AA33" s="6" t="s">
        <v>26</v>
      </c>
      <c r="AB33" s="6" t="s">
        <v>26</v>
      </c>
      <c r="AC33" s="6" t="s">
        <v>26</v>
      </c>
      <c r="AD33" s="6" t="s">
        <v>26</v>
      </c>
      <c r="AE33" s="19" t="s">
        <v>26</v>
      </c>
      <c r="AF33" s="19" t="s">
        <v>26</v>
      </c>
      <c r="AG33" s="19" t="s">
        <v>26</v>
      </c>
      <c r="AH33" s="19" t="s">
        <v>26</v>
      </c>
      <c r="AI33" s="19" t="s">
        <v>26</v>
      </c>
      <c r="AJ33" s="19" t="s">
        <v>26</v>
      </c>
      <c r="AK33" s="19" t="s">
        <v>26</v>
      </c>
      <c r="AL33" s="19" t="s">
        <v>26</v>
      </c>
      <c r="AM33" s="19" t="s">
        <v>26</v>
      </c>
      <c r="AN33" s="19" t="s">
        <v>26</v>
      </c>
      <c r="AO33" s="19" t="s">
        <v>26</v>
      </c>
      <c r="AP33" s="19" t="s">
        <v>26</v>
      </c>
    </row>
    <row r="34" spans="1:42" s="18" customFormat="1" ht="75" x14ac:dyDescent="0.25">
      <c r="A34" s="27" t="str">
        <f t="shared" si="0"/>
        <v>Данные паспорта СССР</v>
      </c>
      <c r="B34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34" s="27" t="str">
        <f t="shared" si="2"/>
        <v>Римские цифры в латинском регистре (до 6 символов) + "-" + 2 буквы кириллицей + " " + 6 цифр</v>
      </c>
      <c r="D34" s="28" t="str">
        <f t="shared" si="3"/>
        <v>О</v>
      </c>
      <c r="E34" s="6"/>
      <c r="F34" s="6"/>
      <c r="G34" s="6"/>
      <c r="H34" s="6"/>
      <c r="I34" s="6"/>
      <c r="J34" s="6"/>
      <c r="K34" s="6"/>
      <c r="L34" s="6"/>
      <c r="M34" s="6"/>
      <c r="R34" s="18">
        <v>24</v>
      </c>
      <c r="S34" s="37" t="s">
        <v>97</v>
      </c>
      <c r="T34" s="19" t="s">
        <v>113</v>
      </c>
      <c r="U34" s="36" t="s">
        <v>104</v>
      </c>
      <c r="V34" s="37" t="s">
        <v>34</v>
      </c>
      <c r="W34" s="37" t="s">
        <v>96</v>
      </c>
      <c r="X34" s="19" t="s">
        <v>112</v>
      </c>
      <c r="Y34" s="36" t="s">
        <v>102</v>
      </c>
      <c r="Z34" s="37" t="s">
        <v>34</v>
      </c>
      <c r="AA34" s="6" t="s">
        <v>26</v>
      </c>
      <c r="AB34" s="6" t="s">
        <v>26</v>
      </c>
      <c r="AC34" s="6" t="s">
        <v>26</v>
      </c>
      <c r="AD34" s="6" t="s">
        <v>26</v>
      </c>
      <c r="AE34" s="19" t="s">
        <v>26</v>
      </c>
      <c r="AF34" s="19" t="s">
        <v>26</v>
      </c>
      <c r="AG34" s="19" t="s">
        <v>26</v>
      </c>
      <c r="AH34" s="19" t="s">
        <v>26</v>
      </c>
      <c r="AI34" s="19" t="s">
        <v>26</v>
      </c>
      <c r="AJ34" s="19" t="s">
        <v>26</v>
      </c>
      <c r="AK34" s="19" t="s">
        <v>26</v>
      </c>
      <c r="AL34" s="19" t="s">
        <v>26</v>
      </c>
      <c r="AM34" s="19" t="s">
        <v>26</v>
      </c>
      <c r="AN34" s="19" t="s">
        <v>26</v>
      </c>
      <c r="AO34" s="19" t="s">
        <v>26</v>
      </c>
      <c r="AP34" s="19" t="s">
        <v>26</v>
      </c>
    </row>
    <row r="35" spans="1:42" s="18" customFormat="1" ht="75" x14ac:dyDescent="0.25">
      <c r="A35" s="27" t="str">
        <f t="shared" si="0"/>
        <v>Данные документа, удостоверяющего личность</v>
      </c>
      <c r="B35" s="27" t="str">
        <f t="shared" si="1"/>
        <v>Данное поле отображается и является обязательным к заполнению в случае выбора следующих значений: "Физическое лицо"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35" s="27" t="str">
        <f t="shared" si="2"/>
        <v>До 20 символов, цифры и любые буквы</v>
      </c>
      <c r="D35" s="28" t="str">
        <f t="shared" si="3"/>
        <v>О</v>
      </c>
      <c r="E35" s="6"/>
      <c r="F35" s="6"/>
      <c r="G35" s="6"/>
      <c r="H35" s="6"/>
      <c r="I35" s="6"/>
      <c r="J35" s="6"/>
      <c r="K35" s="6"/>
      <c r="L35" s="6"/>
      <c r="M35" s="6"/>
      <c r="R35" s="18">
        <v>25</v>
      </c>
      <c r="S35" s="37" t="s">
        <v>99</v>
      </c>
      <c r="T35" s="19" t="s">
        <v>114</v>
      </c>
      <c r="U35" s="36" t="s">
        <v>106</v>
      </c>
      <c r="V35" s="37" t="s">
        <v>34</v>
      </c>
      <c r="W35" s="37" t="s">
        <v>97</v>
      </c>
      <c r="X35" s="19" t="s">
        <v>113</v>
      </c>
      <c r="Y35" s="36" t="s">
        <v>104</v>
      </c>
      <c r="Z35" s="37" t="s">
        <v>34</v>
      </c>
      <c r="AA35" s="6" t="s">
        <v>26</v>
      </c>
      <c r="AB35" s="6" t="s">
        <v>26</v>
      </c>
      <c r="AC35" s="6" t="s">
        <v>26</v>
      </c>
      <c r="AD35" s="6" t="s">
        <v>26</v>
      </c>
      <c r="AE35" s="19" t="s">
        <v>26</v>
      </c>
      <c r="AF35" s="19" t="s">
        <v>26</v>
      </c>
      <c r="AG35" s="19" t="s">
        <v>26</v>
      </c>
      <c r="AH35" s="19" t="s">
        <v>26</v>
      </c>
      <c r="AI35" s="19" t="s">
        <v>26</v>
      </c>
      <c r="AJ35" s="19" t="s">
        <v>26</v>
      </c>
      <c r="AK35" s="19" t="s">
        <v>26</v>
      </c>
      <c r="AL35" s="19" t="s">
        <v>26</v>
      </c>
      <c r="AM35" s="19" t="s">
        <v>26</v>
      </c>
      <c r="AN35" s="19" t="s">
        <v>26</v>
      </c>
      <c r="AO35" s="19" t="s">
        <v>26</v>
      </c>
      <c r="AP35" s="19" t="s">
        <v>26</v>
      </c>
    </row>
    <row r="36" spans="1:42" s="18" customFormat="1" ht="75" x14ac:dyDescent="0.25">
      <c r="A36" s="27" t="str">
        <f t="shared" si="0"/>
        <v>ИНН РФ</v>
      </c>
      <c r="B36" s="27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36" s="27" t="str">
        <f t="shared" si="2"/>
        <v xml:space="preserve">10 цифровых символов </v>
      </c>
      <c r="D36" s="28" t="str">
        <f t="shared" si="3"/>
        <v>О</v>
      </c>
      <c r="E36" s="6"/>
      <c r="F36" s="6"/>
      <c r="G36" s="6"/>
      <c r="H36" s="6"/>
      <c r="I36" s="6"/>
      <c r="J36" s="6"/>
      <c r="K36" s="6"/>
      <c r="L36" s="6"/>
      <c r="M36" s="6"/>
      <c r="R36" s="18">
        <v>26</v>
      </c>
      <c r="S36" s="37" t="s">
        <v>115</v>
      </c>
      <c r="T36" s="19" t="s">
        <v>117</v>
      </c>
      <c r="U36" s="36" t="s">
        <v>41</v>
      </c>
      <c r="V36" s="37" t="s">
        <v>34</v>
      </c>
      <c r="W36" s="37" t="s">
        <v>99</v>
      </c>
      <c r="X36" s="19" t="s">
        <v>114</v>
      </c>
      <c r="Y36" s="36" t="s">
        <v>106</v>
      </c>
      <c r="Z36" s="37" t="s">
        <v>34</v>
      </c>
      <c r="AA36" s="6" t="s">
        <v>26</v>
      </c>
      <c r="AB36" s="6" t="s">
        <v>26</v>
      </c>
      <c r="AC36" s="6" t="s">
        <v>26</v>
      </c>
      <c r="AD36" s="6" t="s">
        <v>26</v>
      </c>
      <c r="AE36" s="19" t="s">
        <v>26</v>
      </c>
      <c r="AF36" s="19" t="s">
        <v>26</v>
      </c>
      <c r="AG36" s="19" t="s">
        <v>26</v>
      </c>
      <c r="AH36" s="19" t="s">
        <v>26</v>
      </c>
      <c r="AI36" s="19" t="s">
        <v>26</v>
      </c>
      <c r="AJ36" s="19" t="s">
        <v>26</v>
      </c>
      <c r="AK36" s="19" t="s">
        <v>26</v>
      </c>
      <c r="AL36" s="19" t="s">
        <v>26</v>
      </c>
      <c r="AM36" s="19" t="s">
        <v>26</v>
      </c>
      <c r="AN36" s="19" t="s">
        <v>26</v>
      </c>
      <c r="AO36" s="19" t="s">
        <v>26</v>
      </c>
      <c r="AP36" s="19" t="s">
        <v>26</v>
      </c>
    </row>
    <row r="37" spans="1:42" ht="75" x14ac:dyDescent="0.25">
      <c r="A37" s="27" t="str">
        <f t="shared" si="0"/>
        <v>ИНН нерезидента</v>
      </c>
      <c r="B37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7" s="27" t="str">
        <f t="shared" si="2"/>
        <v>10 цифровых символов без пробелов, начинается всегда с «99»</v>
      </c>
      <c r="D37" s="28" t="str">
        <f t="shared" si="3"/>
        <v>У</v>
      </c>
      <c r="R37" s="6">
        <v>32</v>
      </c>
      <c r="S37" s="37" t="s">
        <v>166</v>
      </c>
      <c r="T37" s="19" t="s">
        <v>179</v>
      </c>
      <c r="U37" s="36" t="s">
        <v>180</v>
      </c>
      <c r="V37" s="37" t="s">
        <v>37</v>
      </c>
      <c r="W37" s="37" t="s">
        <v>115</v>
      </c>
      <c r="X37" s="19" t="s">
        <v>117</v>
      </c>
      <c r="Y37" s="36" t="s">
        <v>41</v>
      </c>
      <c r="Z37" s="37" t="s">
        <v>34</v>
      </c>
      <c r="AA37" s="6" t="s">
        <v>26</v>
      </c>
      <c r="AB37" s="6" t="s">
        <v>26</v>
      </c>
      <c r="AC37" s="6" t="s">
        <v>26</v>
      </c>
      <c r="AD37" s="6" t="s">
        <v>26</v>
      </c>
      <c r="AE37" s="19" t="s">
        <v>26</v>
      </c>
      <c r="AF37" s="19" t="s">
        <v>26</v>
      </c>
      <c r="AG37" s="19" t="s">
        <v>26</v>
      </c>
      <c r="AH37" s="19" t="s">
        <v>26</v>
      </c>
      <c r="AI37" s="19" t="s">
        <v>26</v>
      </c>
      <c r="AJ37" s="19" t="s">
        <v>26</v>
      </c>
      <c r="AK37" s="19" t="s">
        <v>26</v>
      </c>
      <c r="AL37" s="19" t="s">
        <v>26</v>
      </c>
      <c r="AM37" s="19" t="s">
        <v>26</v>
      </c>
      <c r="AN37" s="19" t="s">
        <v>26</v>
      </c>
      <c r="AO37" s="19" t="s">
        <v>26</v>
      </c>
      <c r="AP37" s="19" t="s">
        <v>26</v>
      </c>
    </row>
    <row r="38" spans="1:42" ht="135" x14ac:dyDescent="0.25">
      <c r="A38" s="27" t="str">
        <f t="shared" si="0"/>
        <v>Уникальный код иностранного юридического лица</v>
      </c>
      <c r="B38" s="27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8" s="27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8" s="28" t="str">
        <f t="shared" si="3"/>
        <v>У</v>
      </c>
      <c r="R38" s="18">
        <v>38</v>
      </c>
      <c r="S38" s="37" t="s">
        <v>116</v>
      </c>
      <c r="T38" s="19" t="s">
        <v>179</v>
      </c>
      <c r="U38" s="36" t="s">
        <v>229</v>
      </c>
      <c r="V38" s="37" t="s">
        <v>37</v>
      </c>
      <c r="W38" s="37" t="s">
        <v>166</v>
      </c>
      <c r="X38" s="19" t="s">
        <v>179</v>
      </c>
      <c r="Y38" s="36" t="s">
        <v>180</v>
      </c>
      <c r="Z38" s="37" t="s">
        <v>37</v>
      </c>
      <c r="AA38" s="6" t="s">
        <v>26</v>
      </c>
      <c r="AB38" s="6" t="s">
        <v>26</v>
      </c>
      <c r="AC38" s="6" t="s">
        <v>26</v>
      </c>
      <c r="AD38" s="6" t="s">
        <v>26</v>
      </c>
      <c r="AE38" s="19" t="s">
        <v>26</v>
      </c>
      <c r="AF38" s="19" t="s">
        <v>26</v>
      </c>
      <c r="AG38" s="19" t="s">
        <v>26</v>
      </c>
      <c r="AH38" s="19" t="s">
        <v>26</v>
      </c>
      <c r="AI38" s="19" t="s">
        <v>26</v>
      </c>
      <c r="AJ38" s="19" t="s">
        <v>26</v>
      </c>
      <c r="AK38" s="19" t="s">
        <v>26</v>
      </c>
      <c r="AL38" s="19" t="s">
        <v>26</v>
      </c>
      <c r="AM38" s="19" t="s">
        <v>26</v>
      </c>
      <c r="AN38" s="19" t="s">
        <v>26</v>
      </c>
      <c r="AO38" s="19" t="s">
        <v>26</v>
      </c>
      <c r="AP38" s="19" t="s">
        <v>26</v>
      </c>
    </row>
    <row r="39" spans="1:42" ht="135" x14ac:dyDescent="0.25">
      <c r="A39" s="27" t="str">
        <f t="shared" si="0"/>
        <v>-</v>
      </c>
      <c r="B39" s="27" t="str">
        <f t="shared" si="1"/>
        <v>-</v>
      </c>
      <c r="C39" s="27" t="str">
        <f t="shared" si="2"/>
        <v>-</v>
      </c>
      <c r="D39" s="28" t="str">
        <f t="shared" si="3"/>
        <v>-</v>
      </c>
      <c r="R39" s="6">
        <v>44</v>
      </c>
      <c r="S39" s="37" t="s">
        <v>26</v>
      </c>
      <c r="T39" s="19" t="s">
        <v>26</v>
      </c>
      <c r="U39" s="36" t="s">
        <v>26</v>
      </c>
      <c r="V39" s="37" t="s">
        <v>26</v>
      </c>
      <c r="W39" s="37" t="s">
        <v>116</v>
      </c>
      <c r="X39" s="19" t="s">
        <v>179</v>
      </c>
      <c r="Y39" s="36" t="s">
        <v>229</v>
      </c>
      <c r="Z39" s="37" t="s">
        <v>37</v>
      </c>
      <c r="AA39" s="6" t="s">
        <v>26</v>
      </c>
      <c r="AB39" s="6" t="s">
        <v>26</v>
      </c>
      <c r="AC39" s="6" t="s">
        <v>26</v>
      </c>
      <c r="AD39" s="6" t="s">
        <v>26</v>
      </c>
      <c r="AE39" s="20" t="s">
        <v>26</v>
      </c>
      <c r="AF39" s="20" t="s">
        <v>26</v>
      </c>
      <c r="AG39" s="20" t="s">
        <v>26</v>
      </c>
      <c r="AH39" s="20" t="s">
        <v>26</v>
      </c>
      <c r="AI39" s="20" t="s">
        <v>26</v>
      </c>
      <c r="AJ39" s="20" t="s">
        <v>26</v>
      </c>
      <c r="AK39" s="20" t="s">
        <v>26</v>
      </c>
      <c r="AL39" s="20" t="s">
        <v>26</v>
      </c>
      <c r="AM39" s="20" t="s">
        <v>26</v>
      </c>
      <c r="AN39" s="20" t="s">
        <v>26</v>
      </c>
      <c r="AO39" s="20" t="s">
        <v>26</v>
      </c>
      <c r="AP39" s="20" t="s">
        <v>26</v>
      </c>
    </row>
    <row r="40" spans="1:42" ht="134.25" customHeight="1" x14ac:dyDescent="0.25">
      <c r="A40" s="20"/>
      <c r="B40" s="20"/>
      <c r="C40" s="20"/>
      <c r="D40" s="21"/>
      <c r="R40" s="6">
        <v>50</v>
      </c>
      <c r="S40" s="20"/>
      <c r="T40" s="20"/>
      <c r="U40" s="20"/>
      <c r="V40" s="20"/>
      <c r="W40" s="37" t="s">
        <v>26</v>
      </c>
      <c r="X40" s="19" t="s">
        <v>26</v>
      </c>
      <c r="Y40" s="36" t="s">
        <v>26</v>
      </c>
      <c r="Z40" s="37" t="s">
        <v>26</v>
      </c>
      <c r="AA40" s="6" t="s">
        <v>26</v>
      </c>
      <c r="AB40" s="6" t="s">
        <v>26</v>
      </c>
      <c r="AC40" s="6" t="s">
        <v>26</v>
      </c>
      <c r="AD40" s="6" t="s">
        <v>26</v>
      </c>
      <c r="AE40" s="20" t="s">
        <v>26</v>
      </c>
      <c r="AF40" s="20" t="s">
        <v>26</v>
      </c>
      <c r="AG40" s="20" t="s">
        <v>26</v>
      </c>
      <c r="AH40" s="20" t="s">
        <v>26</v>
      </c>
      <c r="AI40" s="20" t="s">
        <v>26</v>
      </c>
      <c r="AJ40" s="20" t="s">
        <v>26</v>
      </c>
      <c r="AK40" s="20" t="s">
        <v>26</v>
      </c>
      <c r="AL40" s="20" t="s">
        <v>26</v>
      </c>
      <c r="AM40" s="20" t="s">
        <v>26</v>
      </c>
      <c r="AN40" s="20" t="s">
        <v>26</v>
      </c>
      <c r="AO40" s="20" t="s">
        <v>26</v>
      </c>
      <c r="AP40" s="20" t="s">
        <v>26</v>
      </c>
    </row>
    <row r="41" spans="1:42" x14ac:dyDescent="0.25">
      <c r="A41" s="20"/>
      <c r="B41" s="20"/>
      <c r="C41" s="20"/>
      <c r="D41" s="21"/>
      <c r="R41" s="6">
        <v>56</v>
      </c>
      <c r="S41" s="20"/>
      <c r="T41" s="20"/>
      <c r="U41" s="20"/>
      <c r="W41" s="20"/>
      <c r="X41" s="20"/>
      <c r="Y41" s="20"/>
      <c r="Z41" s="20"/>
      <c r="AA41" s="6" t="s">
        <v>26</v>
      </c>
      <c r="AB41" s="6" t="s">
        <v>26</v>
      </c>
      <c r="AC41" s="6" t="s">
        <v>26</v>
      </c>
      <c r="AD41" s="6" t="s">
        <v>26</v>
      </c>
      <c r="AE41" s="20" t="s">
        <v>26</v>
      </c>
      <c r="AF41" s="20" t="s">
        <v>26</v>
      </c>
      <c r="AG41" s="20" t="s">
        <v>26</v>
      </c>
      <c r="AH41" s="20" t="s">
        <v>26</v>
      </c>
      <c r="AI41" s="20" t="s">
        <v>26</v>
      </c>
      <c r="AJ41" s="20" t="s">
        <v>26</v>
      </c>
      <c r="AK41" s="20" t="s">
        <v>26</v>
      </c>
      <c r="AL41" s="20" t="s">
        <v>26</v>
      </c>
      <c r="AM41" s="20" t="s">
        <v>26</v>
      </c>
      <c r="AN41" s="20" t="s">
        <v>26</v>
      </c>
      <c r="AO41" s="20" t="s">
        <v>26</v>
      </c>
      <c r="AP41" s="20" t="s">
        <v>26</v>
      </c>
    </row>
    <row r="42" spans="1:42" x14ac:dyDescent="0.25">
      <c r="A42" s="20"/>
      <c r="B42" s="20"/>
      <c r="C42" s="20"/>
      <c r="D42" s="21"/>
      <c r="R42" s="6">
        <v>62</v>
      </c>
      <c r="S42" s="20"/>
      <c r="T42" s="20"/>
      <c r="U42" s="20"/>
      <c r="W42" s="20"/>
      <c r="X42" s="20"/>
      <c r="Y42" s="20"/>
      <c r="AA42" s="6" t="s">
        <v>26</v>
      </c>
      <c r="AB42" s="6" t="s">
        <v>26</v>
      </c>
      <c r="AC42" s="6" t="s">
        <v>26</v>
      </c>
      <c r="AD42" s="6" t="s">
        <v>26</v>
      </c>
      <c r="AE42" s="20" t="s">
        <v>26</v>
      </c>
      <c r="AF42" s="20" t="s">
        <v>26</v>
      </c>
      <c r="AG42" s="20" t="s">
        <v>26</v>
      </c>
      <c r="AH42" s="20" t="s">
        <v>26</v>
      </c>
      <c r="AI42" s="20" t="s">
        <v>26</v>
      </c>
      <c r="AJ42" s="20" t="s">
        <v>26</v>
      </c>
      <c r="AK42" s="20" t="s">
        <v>26</v>
      </c>
      <c r="AL42" s="20" t="s">
        <v>26</v>
      </c>
      <c r="AM42" s="20" t="s">
        <v>26</v>
      </c>
      <c r="AN42" s="20" t="s">
        <v>26</v>
      </c>
      <c r="AO42" s="20" t="s">
        <v>26</v>
      </c>
      <c r="AP42" s="20" t="s">
        <v>26</v>
      </c>
    </row>
    <row r="43" spans="1:42" x14ac:dyDescent="0.25">
      <c r="A43" s="20"/>
      <c r="B43" s="20"/>
      <c r="C43" s="20"/>
      <c r="D43" s="21"/>
      <c r="R43" s="6">
        <v>68</v>
      </c>
      <c r="S43" s="20" t="s">
        <v>26</v>
      </c>
      <c r="T43" s="20" t="s">
        <v>26</v>
      </c>
      <c r="U43" s="20" t="s">
        <v>26</v>
      </c>
      <c r="V43" s="20" t="s">
        <v>26</v>
      </c>
      <c r="W43" s="20"/>
      <c r="X43" s="20"/>
      <c r="Y43" s="20"/>
      <c r="AA43" s="6" t="s">
        <v>26</v>
      </c>
      <c r="AB43" s="6" t="s">
        <v>26</v>
      </c>
      <c r="AC43" s="6" t="s">
        <v>26</v>
      </c>
      <c r="AD43" s="6" t="s">
        <v>26</v>
      </c>
      <c r="AE43" s="20" t="s">
        <v>26</v>
      </c>
      <c r="AF43" s="20" t="s">
        <v>26</v>
      </c>
      <c r="AG43" s="20" t="s">
        <v>26</v>
      </c>
      <c r="AH43" s="20" t="s">
        <v>26</v>
      </c>
      <c r="AI43" s="20" t="s">
        <v>26</v>
      </c>
      <c r="AJ43" s="20" t="s">
        <v>26</v>
      </c>
      <c r="AK43" s="20" t="s">
        <v>26</v>
      </c>
      <c r="AL43" s="20" t="s">
        <v>26</v>
      </c>
      <c r="AM43" s="20" t="s">
        <v>26</v>
      </c>
      <c r="AN43" s="20" t="s">
        <v>26</v>
      </c>
      <c r="AO43" s="20" t="s">
        <v>26</v>
      </c>
      <c r="AP43" s="20" t="s">
        <v>26</v>
      </c>
    </row>
    <row r="44" spans="1:42" x14ac:dyDescent="0.25">
      <c r="A44" s="20"/>
      <c r="B44" s="20"/>
      <c r="C44" s="20"/>
      <c r="D44" s="21"/>
      <c r="S44" s="20"/>
      <c r="T44" s="20"/>
      <c r="U44" s="20"/>
      <c r="V44" s="20"/>
    </row>
    <row r="45" spans="1:42" x14ac:dyDescent="0.25">
      <c r="A45" s="20" t="str">
        <f t="shared" ref="A45:A47" si="4">IFERROR(VLOOKUP($R45,$R$6:$AP$38,$R$1,0),"")</f>
        <v/>
      </c>
      <c r="B45" s="20" t="str">
        <f t="shared" ref="B45:B47" si="5">IFERROR(VLOOKUP($R45,$R$6:$AP$38,$R$1+1,0),"")</f>
        <v/>
      </c>
      <c r="C45" s="20" t="str">
        <f t="shared" ref="C45:C47" si="6">IFERROR(VLOOKUP($R45,$R$6:$AP$38,$R$1+2,0),"")</f>
        <v/>
      </c>
      <c r="D45" s="21" t="str">
        <f t="shared" ref="D45:D47" si="7">IFERROR(VLOOKUP($R45,$R$6:$AP$38,$R$1+3,0),"")</f>
        <v/>
      </c>
    </row>
    <row r="46" spans="1:42" x14ac:dyDescent="0.25">
      <c r="A46" s="20" t="str">
        <f t="shared" si="4"/>
        <v/>
      </c>
      <c r="B46" s="20" t="str">
        <f t="shared" si="5"/>
        <v/>
      </c>
      <c r="C46" s="20" t="str">
        <f t="shared" si="6"/>
        <v/>
      </c>
      <c r="D46" s="21" t="str">
        <f t="shared" si="7"/>
        <v/>
      </c>
    </row>
    <row r="47" spans="1:42" x14ac:dyDescent="0.25">
      <c r="A47" s="20" t="str">
        <f t="shared" si="4"/>
        <v/>
      </c>
      <c r="B47" s="20" t="str">
        <f t="shared" si="5"/>
        <v/>
      </c>
      <c r="C47" s="20" t="str">
        <f t="shared" si="6"/>
        <v/>
      </c>
      <c r="D47" s="21" t="str">
        <f t="shared" si="7"/>
        <v/>
      </c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11:D39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5:D10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0 Перечень всех полей</vt:lpstr>
      <vt:lpstr>1 Общие данные</vt:lpstr>
      <vt:lpstr>2 Об Участнике, как Управляющем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'1 Общие данные'!Область_печати</vt:lpstr>
      <vt:lpstr>'2 Об Участнике, как Управляющем'!Область_печати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Хохлов Сергей Павлович</cp:lastModifiedBy>
  <cp:lastPrinted>2015-09-30T13:25:25Z</cp:lastPrinted>
  <dcterms:created xsi:type="dcterms:W3CDTF">2015-09-29T07:31:44Z</dcterms:created>
  <dcterms:modified xsi:type="dcterms:W3CDTF">2015-12-16T07:55:38Z</dcterms:modified>
</cp:coreProperties>
</file>