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ЕРК последние версии\"/>
    </mc:Choice>
  </mc:AlternateContent>
  <bookViews>
    <workbookView xWindow="0" yWindow="0" windowWidth="19170" windowHeight="7080" tabRatio="914" firstSheet="1" activeTab="1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  <sheet name="Последовательность записей" sheetId="10" r:id="rId10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B19" i="6" s="1"/>
  <c r="A45" i="5"/>
  <c r="A46" i="5"/>
  <c r="A47" i="5"/>
  <c r="Q1" i="5"/>
  <c r="R1" i="5" s="1"/>
  <c r="A34" i="8" l="1"/>
  <c r="A32" i="8"/>
  <c r="C34" i="8"/>
  <c r="B34" i="8"/>
  <c r="A33" i="8"/>
  <c r="B33" i="8"/>
  <c r="C33" i="8"/>
  <c r="D33" i="8"/>
  <c r="B32" i="8"/>
  <c r="C32" i="8"/>
  <c r="D34" i="8"/>
  <c r="D32" i="8"/>
  <c r="A5" i="7"/>
  <c r="A8" i="7"/>
  <c r="A11" i="7"/>
  <c r="A13" i="7"/>
  <c r="A15" i="7"/>
  <c r="A17" i="7"/>
  <c r="A19" i="7"/>
  <c r="A23" i="7"/>
  <c r="A26" i="7"/>
  <c r="A29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9" i="5"/>
  <c r="D17" i="5"/>
  <c r="D25" i="5"/>
  <c r="D33" i="5"/>
  <c r="D26" i="5"/>
  <c r="D11" i="5"/>
  <c r="D27" i="5"/>
  <c r="D12" i="5"/>
  <c r="D28" i="5"/>
  <c r="D13" i="5"/>
  <c r="D29" i="5"/>
  <c r="D14" i="5"/>
  <c r="D30" i="5"/>
  <c r="D7" i="5"/>
  <c r="D23" i="5"/>
  <c r="D16" i="5"/>
  <c r="D32" i="5"/>
  <c r="D10" i="5"/>
  <c r="D18" i="5"/>
  <c r="D19" i="5"/>
  <c r="D20" i="5"/>
  <c r="D21" i="5"/>
  <c r="D22" i="5"/>
  <c r="D15" i="5"/>
  <c r="D31" i="5"/>
  <c r="D8" i="5"/>
  <c r="D24" i="5"/>
  <c r="C7" i="5"/>
  <c r="C15" i="5"/>
  <c r="C23" i="5"/>
  <c r="C31" i="5"/>
  <c r="B11" i="5"/>
  <c r="B19" i="5"/>
  <c r="B27" i="5"/>
  <c r="A7" i="5"/>
  <c r="A15" i="5"/>
  <c r="A23" i="5"/>
  <c r="A31" i="5"/>
  <c r="A16" i="5"/>
  <c r="A24" i="5"/>
  <c r="A32" i="5"/>
  <c r="C9" i="5"/>
  <c r="C25" i="5"/>
  <c r="C33" i="5"/>
  <c r="B13" i="5"/>
  <c r="B29" i="5"/>
  <c r="A9" i="5"/>
  <c r="A25" i="5"/>
  <c r="A28" i="5"/>
  <c r="C21" i="5"/>
  <c r="B17" i="5"/>
  <c r="A29" i="5"/>
  <c r="D6" i="5"/>
  <c r="C22" i="5"/>
  <c r="B10" i="5"/>
  <c r="A22" i="5"/>
  <c r="C8" i="5"/>
  <c r="C16" i="5"/>
  <c r="C24" i="5"/>
  <c r="C32" i="5"/>
  <c r="B12" i="5"/>
  <c r="B20" i="5"/>
  <c r="B28" i="5"/>
  <c r="A8" i="5"/>
  <c r="C17" i="5"/>
  <c r="B21" i="5"/>
  <c r="A17" i="5"/>
  <c r="A33" i="5"/>
  <c r="A12" i="5"/>
  <c r="B33" i="5"/>
  <c r="A21" i="5"/>
  <c r="C14" i="5"/>
  <c r="B26" i="5"/>
  <c r="A14" i="5"/>
  <c r="C10" i="5"/>
  <c r="C18" i="5"/>
  <c r="C26" i="5"/>
  <c r="C6" i="5"/>
  <c r="B14" i="5"/>
  <c r="B22" i="5"/>
  <c r="B30" i="5"/>
  <c r="A10" i="5"/>
  <c r="A18" i="5"/>
  <c r="A26" i="5"/>
  <c r="A6" i="5"/>
  <c r="C11" i="5"/>
  <c r="C19" i="5"/>
  <c r="C27" i="5"/>
  <c r="B7" i="5"/>
  <c r="B15" i="5"/>
  <c r="B23" i="5"/>
  <c r="B31" i="5"/>
  <c r="A11" i="5"/>
  <c r="A19" i="5"/>
  <c r="A27" i="5"/>
  <c r="C12" i="5"/>
  <c r="C20" i="5"/>
  <c r="C28" i="5"/>
  <c r="B8" i="5"/>
  <c r="B16" i="5"/>
  <c r="B24" i="5"/>
  <c r="B32" i="5"/>
  <c r="A20" i="5"/>
  <c r="C13" i="5"/>
  <c r="C29" i="5"/>
  <c r="B9" i="5"/>
  <c r="B25" i="5"/>
  <c r="A13" i="5"/>
  <c r="C30" i="5"/>
  <c r="B18" i="5"/>
  <c r="B6" i="5"/>
  <c r="A30" i="5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B19" i="3" s="1"/>
  <c r="Q1" i="2"/>
  <c r="R1" i="2" s="1"/>
  <c r="A6" i="2" s="1"/>
  <c r="D5" i="4" l="1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<sst xmlns="http://schemas.openxmlformats.org/spreadsheetml/2006/main" count="4961" uniqueCount="259">
  <si>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</si>
  <si>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</si>
  <si>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</si>
  <si>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</si>
  <si>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</si>
  <si>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</si>
  <si>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</si>
  <si>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</si>
  <si>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</si>
  <si>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</si>
  <si>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</si>
  <si>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</si>
  <si>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</si>
  <si>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</si>
  <si>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</si>
  <si>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</si>
  <si>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</si>
  <si>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</si>
  <si>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</si>
  <si>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</si>
  <si>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</si>
  <si>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</si>
  <si>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</si>
  <si>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</si>
  <si>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</si>
  <si>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</si>
  <si>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</si>
  <si>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</si>
  <si>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</si>
  <si>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</si>
  <si>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</si>
  <si>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</si>
  <si>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</si>
  <si>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</si>
  <si>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</si>
  <si>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</si>
  <si>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</si>
  <si>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</si>
  <si>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</si>
  <si>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</si>
  <si>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</si>
  <si>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</si>
  <si>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</si>
  <si>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</si>
  <si>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</si>
  <si>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</si>
  <si>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</si>
  <si>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</si>
  <si>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</si>
  <si>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</si>
  <si>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</si>
  <si>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</si>
  <si>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</si>
  <si>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</si>
  <si>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</si>
  <si>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</si>
  <si>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</si>
  <si>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</si>
  <si>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</si>
  <si>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</si>
  <si>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</si>
  <si>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</si>
  <si>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</si>
  <si>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</si>
  <si>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</si>
  <si>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</si>
  <si>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</si>
  <si>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</si>
  <si>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</si>
  <si>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</si>
  <si>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</si>
  <si>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</si>
  <si>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</si>
  <si>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</si>
  <si>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</si>
  <si>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</si>
  <si>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</si>
  <si>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</si>
  <si>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</si>
  <si>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</si>
  <si>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</si>
  <si>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</si>
  <si>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</si>
  <si>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</si>
  <si>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</si>
  <si>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</si>
  <si>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</si>
  <si>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</si>
  <si>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</si>
  <si>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</si>
  <si>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</si>
  <si>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</si>
  <si>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</si>
  <si>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</si>
  <si>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</si>
  <si>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</si>
  <si>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</si>
  <si>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</si>
  <si>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</si>
  <si>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</si>
  <si>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</si>
  <si>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</si>
  <si>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</si>
  <si>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</si>
  <si>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</si>
  <si>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</si>
  <si>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</si>
  <si>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</si>
  <si>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</si>
  <si>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</si>
  <si>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</si>
  <si>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</si>
  <si>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</si>
  <si>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</si>
  <si>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</si>
  <si>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</si>
  <si>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</si>
  <si>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</si>
  <si>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</si>
  <si>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</si>
  <si>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</si>
  <si>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</si>
  <si>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</si>
  <si>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</si>
  <si>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</si>
  <si>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</si>
  <si>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</si>
  <si>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</si>
  <si>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</si>
  <si>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</si>
  <si>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</si>
  <si>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</si>
  <si>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</si>
  <si>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</si>
  <si>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</si>
  <si>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</si>
  <si>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</si>
  <si>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</si>
  <si>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</si>
  <si>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</si>
  <si>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</si>
  <si>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</si>
  <si>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</si>
  <si>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</si>
  <si>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</si>
  <si>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</si>
  <si>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</si>
  <si>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</si>
  <si>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</si>
  <si>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</si>
  <si>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</si>
  <si>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</si>
  <si>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</si>
  <si>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</si>
  <si>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</si>
  <si>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</si>
  <si>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</si>
  <si>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</si>
  <si>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</si>
  <si>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</si>
  <si>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</si>
  <si>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</si>
  <si>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</si>
  <si>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</si>
  <si>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</si>
  <si>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</si>
  <si>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</si>
  <si>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</si>
  <si>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</si>
  <si>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</si>
  <si>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</si>
  <si>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</si>
  <si>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</si>
  <si>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</si>
  <si>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</si>
  <si>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</si>
  <si>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</si>
  <si>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</si>
  <si>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</si>
  <si>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</si>
  <si>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</si>
  <si>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</si>
  <si>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</si>
  <si>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</si>
  <si>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</si>
  <si>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</si>
  <si>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</si>
  <si>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</si>
  <si>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</si>
  <si>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</si>
  <si>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</si>
  <si>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</si>
  <si>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</si>
  <si>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</si>
  <si>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</si>
  <si>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</si>
  <si>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</si>
  <si>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</si>
  <si>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</si>
  <si>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</si>
  <si>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</si>
  <si>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</si>
  <si>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</si>
  <si>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</si>
  <si>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Выбор из списка: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</si>
  <si>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</si>
  <si>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</si>
  <si>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</si>
  <si>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</si>
  <si>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</si>
  <si>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</si>
  <si>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</si>
  <si>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</si>
  <si>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</si>
  <si>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</si>
  <si>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</si>
  <si>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</si>
  <si>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</si>
  <si>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</si>
  <si>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</si>
  <si>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</si>
  <si>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</si>
  <si>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</si>
  <si>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v 3.6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</si>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</sst>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8" fillId="3" borderId="6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12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7" t="s">
        <v>39</v>
      </c>
      <c r="B2" s="37" t="s">
        <v>92</v>
      </c>
    </row>
    <row r="3" spans="1:2" x14ac:dyDescent="0.25">
      <c r="A3" s="37" t="s">
        <v>40</v>
      </c>
      <c r="B3" s="37" t="s">
        <v>209</v>
      </c>
    </row>
    <row r="4" spans="1:2" x14ac:dyDescent="0.25">
      <c r="A4" s="37" t="s">
        <v>61</v>
      </c>
      <c r="B4" s="37" t="s">
        <v>42</v>
      </c>
    </row>
    <row r="5" spans="1:2" x14ac:dyDescent="0.25">
      <c r="A5" s="37" t="s">
        <v>47</v>
      </c>
      <c r="B5" s="37" t="s">
        <v>48</v>
      </c>
    </row>
    <row r="6" spans="1:2" x14ac:dyDescent="0.25">
      <c r="A6" s="37" t="s">
        <v>62</v>
      </c>
      <c r="B6" s="37" t="s">
        <v>87</v>
      </c>
    </row>
    <row r="7" spans="1:2" x14ac:dyDescent="0.25">
      <c r="A7" s="37" t="s">
        <v>58</v>
      </c>
      <c r="B7" s="37" t="s">
        <v>63</v>
      </c>
    </row>
    <row r="8" spans="1:2" ht="30" x14ac:dyDescent="0.25">
      <c r="A8" s="37" t="s">
        <v>59</v>
      </c>
      <c r="B8" s="37" t="s">
        <v>117</v>
      </c>
    </row>
    <row r="9" spans="1:2" x14ac:dyDescent="0.25">
      <c r="A9" s="37" t="s">
        <v>60</v>
      </c>
      <c r="B9" s="37" t="s">
        <v>42</v>
      </c>
    </row>
    <row r="10" spans="1:2" x14ac:dyDescent="0.25">
      <c r="A10" s="37" t="s">
        <v>6</v>
      </c>
      <c r="B10" s="37" t="s">
        <v>10</v>
      </c>
    </row>
    <row r="11" spans="1:2" ht="30" x14ac:dyDescent="0.25">
      <c r="A11" s="37" t="s">
        <v>118</v>
      </c>
      <c r="B11" s="37" t="s">
        <v>23</v>
      </c>
    </row>
    <row r="12" spans="1:2" x14ac:dyDescent="0.25">
      <c r="A12" s="37" t="s">
        <v>200</v>
      </c>
      <c r="B12" s="37" t="s">
        <v>26</v>
      </c>
    </row>
    <row r="13" spans="1:2" x14ac:dyDescent="0.25">
      <c r="A13" s="37" t="s">
        <v>97</v>
      </c>
      <c r="B13" s="37" t="s">
        <v>98</v>
      </c>
    </row>
    <row r="14" spans="1:2" x14ac:dyDescent="0.25">
      <c r="A14" s="37" t="s">
        <v>66</v>
      </c>
      <c r="B14" s="37" t="s">
        <v>119</v>
      </c>
    </row>
    <row r="15" spans="1:2" x14ac:dyDescent="0.25">
      <c r="A15" s="37" t="s">
        <v>15</v>
      </c>
      <c r="B15" s="37" t="s">
        <v>119</v>
      </c>
    </row>
    <row r="16" spans="1:2" x14ac:dyDescent="0.25">
      <c r="A16" s="37" t="s">
        <v>120</v>
      </c>
      <c r="B16" s="37" t="s">
        <v>119</v>
      </c>
    </row>
    <row r="17" spans="1:2" ht="75" x14ac:dyDescent="0.25">
      <c r="A17" s="37" t="s">
        <v>201</v>
      </c>
      <c r="B17" s="37" t="s">
        <v>202</v>
      </c>
    </row>
    <row r="18" spans="1:2" ht="75" x14ac:dyDescent="0.25">
      <c r="A18" s="37" t="s">
        <v>203</v>
      </c>
      <c r="B18" s="37" t="s">
        <v>204</v>
      </c>
    </row>
    <row r="19" spans="1:2" ht="30" x14ac:dyDescent="0.25">
      <c r="A19" s="37" t="s">
        <v>205</v>
      </c>
      <c r="B19" s="37" t="s">
        <v>121</v>
      </c>
    </row>
    <row r="20" spans="1:2" x14ac:dyDescent="0.25">
      <c r="A20" s="37" t="s">
        <v>169</v>
      </c>
      <c r="B20" s="37" t="s">
        <v>119</v>
      </c>
    </row>
    <row r="21" spans="1:2" ht="30" x14ac:dyDescent="0.25">
      <c r="A21" s="37" t="s">
        <v>206</v>
      </c>
      <c r="B21" s="37" t="s">
        <v>119</v>
      </c>
    </row>
    <row r="22" spans="1:2" ht="30" x14ac:dyDescent="0.25">
      <c r="A22" s="37" t="s">
        <v>207</v>
      </c>
      <c r="B22" s="37" t="s">
        <v>119</v>
      </c>
    </row>
    <row r="23" spans="1:2" x14ac:dyDescent="0.25">
      <c r="A23" s="37" t="s">
        <v>8</v>
      </c>
      <c r="B23" s="37" t="s">
        <v>88</v>
      </c>
    </row>
    <row r="24" spans="1:2" x14ac:dyDescent="0.25">
      <c r="A24" s="37" t="s">
        <v>77</v>
      </c>
      <c r="B24" s="37" t="s">
        <v>119</v>
      </c>
    </row>
    <row r="25" spans="1:2" x14ac:dyDescent="0.25">
      <c r="A25" s="37" t="s">
        <v>78</v>
      </c>
      <c r="B25" s="37" t="s">
        <v>119</v>
      </c>
    </row>
    <row r="26" spans="1:2" ht="30" x14ac:dyDescent="0.25">
      <c r="A26" s="37" t="s">
        <v>75</v>
      </c>
      <c r="B26" s="37" t="s">
        <v>76</v>
      </c>
    </row>
    <row r="27" spans="1:2" ht="30" x14ac:dyDescent="0.25">
      <c r="A27" s="37" t="s">
        <v>56</v>
      </c>
      <c r="B27" s="37" t="s">
        <v>122</v>
      </c>
    </row>
    <row r="28" spans="1:2" x14ac:dyDescent="0.25">
      <c r="A28" s="37" t="s">
        <v>90</v>
      </c>
      <c r="B28" s="37" t="s">
        <v>208</v>
      </c>
    </row>
    <row r="29" spans="1:2" x14ac:dyDescent="0.25">
      <c r="A29" s="37" t="s">
        <v>67</v>
      </c>
      <c r="B29" s="37" t="s">
        <v>123</v>
      </c>
    </row>
    <row r="30" spans="1:2" ht="30" x14ac:dyDescent="0.25">
      <c r="A30" s="37" t="s">
        <v>57</v>
      </c>
      <c r="B30" s="37" t="s">
        <v>124</v>
      </c>
    </row>
    <row r="31" spans="1:2" x14ac:dyDescent="0.25">
      <c r="A31" s="37" t="s">
        <v>55</v>
      </c>
      <c r="B31" s="37" t="s">
        <v>125</v>
      </c>
    </row>
    <row r="32" spans="1:2" ht="108.75" customHeight="1" x14ac:dyDescent="0.25">
      <c r="A32" s="37" t="s">
        <v>99</v>
      </c>
      <c r="B32" s="37" t="s">
        <v>91</v>
      </c>
    </row>
    <row r="33" spans="1:2" ht="90" x14ac:dyDescent="0.25">
      <c r="A33" s="37" t="s">
        <v>17</v>
      </c>
      <c r="B33" s="37" t="s">
        <v>126</v>
      </c>
    </row>
    <row r="34" spans="1:2" ht="30" x14ac:dyDescent="0.25">
      <c r="A34" s="37" t="s">
        <v>69</v>
      </c>
      <c r="B34" s="37" t="s">
        <v>136</v>
      </c>
    </row>
    <row r="35" spans="1:2" x14ac:dyDescent="0.25">
      <c r="A35" s="37" t="s">
        <v>7</v>
      </c>
      <c r="B35" s="37" t="s">
        <v>11</v>
      </c>
    </row>
  </sheetData>
  <autoFilter ref="A1:B35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D1" sqref="D1"/>
    </sheetView>
  </sheetViews>
  <sheetFormatPr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9" t="s">
        <v>223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208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45" t="s">
        <v>83</v>
      </c>
      <c r="B10" s="45"/>
      <c r="C10" s="45"/>
      <c r="D10" s="45"/>
    </row>
    <row r="11" spans="1:5" x14ac:dyDescent="0.25">
      <c r="A11" s="45" t="s">
        <v>85</v>
      </c>
      <c r="B11" s="45"/>
      <c r="C11" s="45"/>
      <c r="D11" s="12"/>
    </row>
    <row r="12" spans="1:5" x14ac:dyDescent="0.25">
      <c r="A12" s="45" t="s">
        <v>86</v>
      </c>
      <c r="B12" s="45"/>
      <c r="C12" s="45"/>
      <c r="D12" s="12"/>
    </row>
    <row r="13" spans="1:5" x14ac:dyDescent="0.25">
      <c r="A13" s="45" t="s">
        <v>84</v>
      </c>
      <c r="B13" s="45"/>
      <c r="C13" s="45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46" t="s">
        <v>89</v>
      </c>
      <c r="B15" s="46"/>
      <c r="C15" s="46"/>
      <c r="D15" s="46"/>
    </row>
    <row r="16" spans="1:5" x14ac:dyDescent="0.25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="85" zoomScaleNormal="85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3" ht="45" customHeight="1" x14ac:dyDescent="0.25">
      <c r="A1" s="3" t="s">
        <v>3</v>
      </c>
      <c r="B1" s="47" t="s">
        <v>216</v>
      </c>
      <c r="C1" s="47"/>
      <c r="D1" s="47"/>
      <c r="O1" s="5" t="s">
        <v>217</v>
      </c>
      <c r="P1" s="5">
        <v>1</v>
      </c>
      <c r="Q1" s="5">
        <f>VLOOKUP(B2,O1:P6,2,0)</f>
        <v>1</v>
      </c>
      <c r="R1" s="5">
        <f>Q1*4-2</f>
        <v>2</v>
      </c>
      <c r="S1" s="5" t="s">
        <v>153</v>
      </c>
      <c r="W1" s="5" t="s">
        <v>152</v>
      </c>
      <c r="AA1" s="5" t="s">
        <v>151</v>
      </c>
      <c r="AE1" s="5" t="s">
        <v>150</v>
      </c>
      <c r="AI1" s="5" t="s">
        <v>154</v>
      </c>
      <c r="AM1" s="5" t="s">
        <v>150</v>
      </c>
    </row>
    <row r="2" spans="1:43" x14ac:dyDescent="0.25">
      <c r="A2" s="3" t="s">
        <v>20</v>
      </c>
      <c r="B2" s="14" t="s">
        <v>217</v>
      </c>
      <c r="O2" s="5" t="s">
        <v>218</v>
      </c>
      <c r="P2" s="5">
        <v>2</v>
      </c>
    </row>
    <row r="3" spans="1:43" ht="16.5" customHeight="1" x14ac:dyDescent="0.25">
      <c r="B3" s="38" t="str">
        <f>IF(B2="","↑↑↑ Необходимо выбрать тип операции ↑↑↑","")</f>
        <v/>
      </c>
      <c r="O3" s="5" t="s">
        <v>219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220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70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221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IFERROR(VLOOKUP($R6,$R$6:$AP$38,$R$1,0),"")</f>
        <v>Единый краткий код Управляющего</v>
      </c>
      <c r="B6" s="9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>IFERROR(VLOOKUP($R6,$R$6:$AP$38,$R$1+2,0),"")</f>
        <v>До 12 символов без пробелов - заглавные латинские буквы, цифры, символ подчёркивания</v>
      </c>
      <c r="D6" s="10" t="str">
        <f>IFERROR(VLOOKUP($R6,$R$6:$AP$38,$R$1+3,0),"")</f>
        <v>О</v>
      </c>
      <c r="O6" s="5" t="s">
        <v>222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ref="A7:A25" si="0">IFERROR(VLOOKUP($R7,$R$6:$AP$38,$R$1,0),"")</f>
        <v>Краткий код Управляющего: Рынок</v>
      </c>
      <c r="B7" s="9" t="str">
        <f t="shared" ref="B7:B25" si="1">IFERROR(VLOOKUP($R7,$R$6:$AP$38,$R$1+1,0),"")</f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 t="shared" ref="C7:C25" si="2">IFERROR(VLOOKUP($R7,$R$6:$AP$38,$R$1+2,0),"")</f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25" si="3">IFERROR(VLOOKUP($R7,$R$6:$AP$38,$R$1+3,0),"")</f>
        <v>У</v>
      </c>
      <c r="R7" s="5">
        <v>2</v>
      </c>
      <c r="S7" s="18" t="s">
        <v>139</v>
      </c>
      <c r="T7" s="18" t="s">
        <v>144</v>
      </c>
      <c r="U7" s="18" t="s">
        <v>143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139</v>
      </c>
      <c r="AB7" s="18" t="s">
        <v>149</v>
      </c>
      <c r="AC7" s="18" t="s">
        <v>143</v>
      </c>
      <c r="AD7" s="5" t="s">
        <v>21</v>
      </c>
      <c r="AE7" s="18" t="s">
        <v>139</v>
      </c>
      <c r="AF7" s="18" t="s">
        <v>149</v>
      </c>
      <c r="AG7" s="18" t="s">
        <v>143</v>
      </c>
      <c r="AH7" s="5" t="s">
        <v>21</v>
      </c>
      <c r="AI7" s="18" t="s">
        <v>139</v>
      </c>
      <c r="AJ7" s="18" t="s">
        <v>149</v>
      </c>
      <c r="AK7" s="18" t="s">
        <v>143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85" x14ac:dyDescent="0.2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8" t="s">
        <v>140</v>
      </c>
      <c r="T8" s="18" t="s">
        <v>183</v>
      </c>
      <c r="U8" s="18" t="s">
        <v>181</v>
      </c>
      <c r="V8" s="5" t="s">
        <v>24</v>
      </c>
      <c r="W8" s="18" t="s">
        <v>139</v>
      </c>
      <c r="X8" s="18" t="s">
        <v>148</v>
      </c>
      <c r="Y8" s="18" t="s">
        <v>143</v>
      </c>
      <c r="Z8" s="5" t="s">
        <v>21</v>
      </c>
      <c r="AA8" s="18" t="s">
        <v>140</v>
      </c>
      <c r="AB8" s="18" t="s">
        <v>184</v>
      </c>
      <c r="AC8" s="18" t="s">
        <v>147</v>
      </c>
      <c r="AD8" s="5" t="s">
        <v>21</v>
      </c>
      <c r="AE8" s="18" t="s">
        <v>140</v>
      </c>
      <c r="AF8" s="18" t="s">
        <v>184</v>
      </c>
      <c r="AG8" s="18" t="s">
        <v>147</v>
      </c>
      <c r="AH8" s="5" t="s">
        <v>21</v>
      </c>
      <c r="AI8" s="18" t="s">
        <v>140</v>
      </c>
      <c r="AJ8" s="18" t="s">
        <v>184</v>
      </c>
      <c r="AK8" s="18" t="s">
        <v>147</v>
      </c>
      <c r="AL8" s="5" t="s">
        <v>21</v>
      </c>
      <c r="AM8" s="18" t="s">
        <v>139</v>
      </c>
      <c r="AN8" s="18" t="s">
        <v>148</v>
      </c>
      <c r="AO8" s="18" t="s">
        <v>143</v>
      </c>
      <c r="AP8" s="5" t="s">
        <v>21</v>
      </c>
      <c r="AQ8" s="17"/>
    </row>
    <row r="9" spans="1:43" ht="285" x14ac:dyDescent="0.2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141</v>
      </c>
      <c r="T9" s="18" t="s">
        <v>145</v>
      </c>
      <c r="U9" s="18" t="s">
        <v>138</v>
      </c>
      <c r="V9" s="5" t="s">
        <v>22</v>
      </c>
      <c r="W9" s="18" t="s">
        <v>140</v>
      </c>
      <c r="X9" s="18" t="s">
        <v>182</v>
      </c>
      <c r="Y9" s="18" t="s">
        <v>181</v>
      </c>
      <c r="Z9" s="5" t="s">
        <v>21</v>
      </c>
      <c r="AA9" s="18" t="s">
        <v>141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140</v>
      </c>
      <c r="AN9" s="18" t="s">
        <v>182</v>
      </c>
      <c r="AO9" s="18" t="s">
        <v>147</v>
      </c>
      <c r="AP9" s="5" t="s">
        <v>21</v>
      </c>
      <c r="AQ9" s="17"/>
    </row>
    <row r="10" spans="1:43" ht="60" x14ac:dyDescent="0.25">
      <c r="A10" s="9" t="str">
        <f t="shared" si="0"/>
        <v>Краткий код Управляющего: Подтвердить принадлежность Краткого кода к группе учредителей</v>
      </c>
      <c r="B10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142</v>
      </c>
      <c r="T10" s="18" t="s">
        <v>146</v>
      </c>
      <c r="U10" s="18" t="s">
        <v>119</v>
      </c>
      <c r="V10" s="5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142</v>
      </c>
      <c r="AB10" s="18" t="s">
        <v>210</v>
      </c>
      <c r="AC10" s="18" t="s">
        <v>119</v>
      </c>
      <c r="AD10" s="5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30" x14ac:dyDescent="0.25">
      <c r="A11" s="9" t="str">
        <f t="shared" si="0"/>
        <v>Клиент является квалифицированным инвестором?</v>
      </c>
      <c r="B11" s="9" t="str">
        <f>IFERROR(VLOOKUP($R11,$R$6:$AP$38,$R$1+1,0),"")</f>
        <v>Необходимо выбрать из списка нужное значение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15</v>
      </c>
      <c r="T11" s="18" t="s">
        <v>25</v>
      </c>
      <c r="U11" s="18" t="s">
        <v>119</v>
      </c>
      <c r="V11" s="18" t="s">
        <v>21</v>
      </c>
      <c r="W11" s="18" t="s">
        <v>16</v>
      </c>
      <c r="X11" s="18" t="s">
        <v>27</v>
      </c>
      <c r="Y11" s="18" t="s">
        <v>26</v>
      </c>
      <c r="Z11" s="18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105" x14ac:dyDescent="0.25">
      <c r="A12" s="9" t="str">
        <f>IFERROR(VLOOKUP($R12,$R$6:$AP$38,$R$1,0),"")</f>
        <v>ИНН</v>
      </c>
      <c r="B12" s="9" t="str">
        <f>IFERROR(VLOOKUP($R12,$R$6:$AP$38,$R$1+1,0),"")</f>
        <v>Идентификационный номер налогоплательщика - Управляющего</v>
      </c>
      <c r="C12" s="9" t="str">
        <f>IFERROR(VLOOKUP($R12,$R$6:$AP$38,$R$1+2,0),"")</f>
        <v xml:space="preserve">10 цифровых символов </v>
      </c>
      <c r="D12" s="10" t="str">
        <f t="shared" si="3"/>
        <v>О</v>
      </c>
      <c r="R12" s="5">
        <v>7</v>
      </c>
      <c r="S12" s="18" t="s">
        <v>16</v>
      </c>
      <c r="T12" s="18" t="s">
        <v>27</v>
      </c>
      <c r="U12" s="18" t="s">
        <v>26</v>
      </c>
      <c r="V12" s="18" t="s">
        <v>21</v>
      </c>
      <c r="W12" s="18" t="s">
        <v>17</v>
      </c>
      <c r="X12" s="18" t="s">
        <v>134</v>
      </c>
      <c r="Y12" s="41" t="s">
        <v>130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5" x14ac:dyDescent="0.25">
      <c r="A13" s="9" t="str">
        <f t="shared" si="0"/>
        <v>Укажите лицензионную деятельность</v>
      </c>
      <c r="B13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 t="shared" si="3"/>
        <v>Н</v>
      </c>
      <c r="R13" s="5">
        <v>8</v>
      </c>
      <c r="S13" s="18" t="s">
        <v>17</v>
      </c>
      <c r="T13" s="18" t="s">
        <v>133</v>
      </c>
      <c r="U13" s="18" t="s">
        <v>130</v>
      </c>
      <c r="V13" s="18" t="s">
        <v>22</v>
      </c>
      <c r="W13" s="18" t="s">
        <v>19</v>
      </c>
      <c r="X13" s="18" t="s">
        <v>19</v>
      </c>
      <c r="Y13" s="18" t="s">
        <v>19</v>
      </c>
      <c r="Z13" s="18" t="s">
        <v>19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x14ac:dyDescent="0.25">
      <c r="A14" s="32"/>
      <c r="B14" s="32"/>
      <c r="C14" s="32"/>
      <c r="D14" s="33"/>
      <c r="R14" s="5">
        <v>9</v>
      </c>
      <c r="S14" s="18"/>
      <c r="T14" s="18"/>
      <c r="U14" s="18"/>
      <c r="V14" s="18"/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25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x14ac:dyDescent="0.25">
      <c r="A18" s="19"/>
      <c r="B18" s="19"/>
      <c r="C18" s="19"/>
      <c r="D18" s="20"/>
      <c r="R18" s="5">
        <v>13</v>
      </c>
      <c r="S18" s="42"/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x14ac:dyDescent="0.25">
      <c r="A19" s="19"/>
      <c r="B19" s="19"/>
      <c r="C19" s="19"/>
      <c r="D19" s="20"/>
      <c r="R19" s="5">
        <v>14</v>
      </c>
      <c r="S19" s="43"/>
      <c r="T19" s="18"/>
      <c r="U19" s="18"/>
      <c r="V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x14ac:dyDescent="0.25">
      <c r="A20" s="19" t="str">
        <f t="shared" si="0"/>
        <v/>
      </c>
      <c r="B20" s="19" t="str">
        <f t="shared" si="1"/>
        <v/>
      </c>
      <c r="C20" s="19" t="str">
        <f t="shared" si="2"/>
        <v/>
      </c>
      <c r="D20" s="20" t="str">
        <f t="shared" si="3"/>
        <v/>
      </c>
      <c r="S20" s="43"/>
      <c r="T20" s="18"/>
      <c r="U20" s="18"/>
      <c r="V20" s="18"/>
      <c r="W20" s="42"/>
    </row>
    <row r="21" spans="1:42" x14ac:dyDescent="0.25">
      <c r="A21" s="19" t="str">
        <f t="shared" si="0"/>
        <v/>
      </c>
      <c r="B21" s="19" t="str">
        <f t="shared" si="1"/>
        <v/>
      </c>
      <c r="C21" s="19" t="str">
        <f t="shared" si="2"/>
        <v/>
      </c>
      <c r="D21" s="20" t="str">
        <f t="shared" si="3"/>
        <v/>
      </c>
      <c r="S21" s="43"/>
      <c r="T21" s="18"/>
      <c r="U21" s="18"/>
      <c r="W21" s="42"/>
    </row>
    <row r="22" spans="1:42" x14ac:dyDescent="0.25">
      <c r="A22" s="19" t="str">
        <f t="shared" si="0"/>
        <v/>
      </c>
      <c r="B22" s="19" t="str">
        <f t="shared" si="1"/>
        <v/>
      </c>
      <c r="C22" s="19" t="str">
        <f t="shared" si="2"/>
        <v/>
      </c>
      <c r="D22" s="20" t="str">
        <f t="shared" si="3"/>
        <v/>
      </c>
      <c r="S22" s="43"/>
      <c r="T22" s="18"/>
      <c r="U22" s="18"/>
      <c r="W22" s="43"/>
      <c r="X22" s="18"/>
      <c r="Y22" s="18"/>
      <c r="Z22" s="18"/>
    </row>
    <row r="23" spans="1:42" x14ac:dyDescent="0.25">
      <c r="A23" s="19" t="str">
        <f t="shared" si="0"/>
        <v/>
      </c>
      <c r="B23" s="19" t="str">
        <f t="shared" si="1"/>
        <v/>
      </c>
      <c r="C23" s="19" t="str">
        <f t="shared" si="2"/>
        <v/>
      </c>
      <c r="D23" s="20" t="str">
        <f t="shared" si="3"/>
        <v/>
      </c>
      <c r="S23" s="42"/>
      <c r="V23" s="5" t="s">
        <v>19</v>
      </c>
      <c r="W23" s="43"/>
      <c r="X23" s="18"/>
      <c r="Y23" s="18"/>
      <c r="Z23" s="18"/>
    </row>
    <row r="24" spans="1:42" x14ac:dyDescent="0.25">
      <c r="A24" s="19" t="str">
        <f t="shared" si="0"/>
        <v/>
      </c>
      <c r="B24" s="19" t="str">
        <f t="shared" si="1"/>
        <v/>
      </c>
      <c r="C24" s="19" t="str">
        <f t="shared" si="2"/>
        <v/>
      </c>
      <c r="D24" s="20" t="str">
        <f t="shared" si="3"/>
        <v/>
      </c>
      <c r="S24" s="42"/>
      <c r="W24" s="43"/>
      <c r="X24" s="18"/>
      <c r="Y24" s="18"/>
    </row>
    <row r="25" spans="1:42" x14ac:dyDescent="0.25">
      <c r="A25" s="19" t="str">
        <f t="shared" si="0"/>
        <v/>
      </c>
      <c r="B25" s="19" t="str">
        <f t="shared" si="1"/>
        <v/>
      </c>
      <c r="C25" s="19" t="str">
        <f t="shared" si="2"/>
        <v/>
      </c>
      <c r="D25" s="20" t="str">
        <f t="shared" si="3"/>
        <v/>
      </c>
      <c r="S25" s="42"/>
      <c r="W25" s="43"/>
      <c r="X25" s="18"/>
      <c r="Y25" s="18"/>
    </row>
    <row r="26" spans="1:42" x14ac:dyDescent="0.25">
      <c r="A26" s="19"/>
      <c r="B26" s="19"/>
      <c r="C26" s="19"/>
      <c r="D26" s="20"/>
      <c r="S26" s="42"/>
      <c r="W26" s="42"/>
    </row>
    <row r="27" spans="1:42" x14ac:dyDescent="0.25">
      <c r="A27" s="19"/>
      <c r="B27" s="19"/>
      <c r="C27" s="19"/>
      <c r="D27" s="20"/>
      <c r="W27" s="42"/>
    </row>
    <row r="28" spans="1:42" x14ac:dyDescent="0.25">
      <c r="A28" s="19"/>
      <c r="B28" s="19"/>
      <c r="C28" s="19"/>
      <c r="D28" s="20"/>
      <c r="W28" s="42"/>
    </row>
    <row r="29" spans="1:42" x14ac:dyDescent="0.25">
      <c r="A29" s="19"/>
      <c r="B29" s="19"/>
      <c r="C29" s="19"/>
      <c r="D29" s="20"/>
      <c r="W29" s="42"/>
    </row>
    <row r="30" spans="1:42" x14ac:dyDescent="0.25">
      <c r="A30" s="19"/>
      <c r="B30" s="19"/>
      <c r="C30" s="19"/>
      <c r="D30" s="20"/>
    </row>
    <row r="31" spans="1:42" x14ac:dyDescent="0.25">
      <c r="A31" s="21"/>
      <c r="B31" s="21"/>
      <c r="C31" s="21"/>
      <c r="D31" s="22"/>
    </row>
    <row r="32" spans="1:42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3"/>
      <c r="B39" s="23"/>
      <c r="C39" s="23"/>
      <c r="D39" s="22"/>
    </row>
  </sheetData>
  <sheetProtection sheet="1" objects="1" scenarios="1" formatColumns="0" formatRows="0"/>
  <dataConsolidate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85" zoomScaleNormal="85" workbookViewId="0">
      <pane ySplit="4" topLeftCell="A18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15.7109375" style="5" customWidth="1"/>
    <col min="6" max="16384" width="15.7109375" style="5" hidden="1"/>
  </cols>
  <sheetData>
    <row r="1" spans="1:43" s="17" customFormat="1" ht="18.75" x14ac:dyDescent="0.25">
      <c r="A1" s="3" t="s">
        <v>3</v>
      </c>
      <c r="B1" s="47" t="s">
        <v>30</v>
      </c>
      <c r="C1" s="47"/>
      <c r="D1" s="47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153</v>
      </c>
      <c r="W1" s="17" t="s">
        <v>152</v>
      </c>
      <c r="AA1" s="17" t="s">
        <v>151</v>
      </c>
      <c r="AD1" s="17" t="s">
        <v>150</v>
      </c>
      <c r="AI1" s="17" t="s">
        <v>154</v>
      </c>
      <c r="AM1" s="17" t="s">
        <v>159</v>
      </c>
    </row>
    <row r="2" spans="1:43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25">
      <c r="A5" s="26" t="str">
        <f t="shared" ref="A5:A19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40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9.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139</v>
      </c>
      <c r="T7" s="18" t="s">
        <v>171</v>
      </c>
      <c r="U7" s="18" t="s">
        <v>143</v>
      </c>
      <c r="V7" s="5" t="s">
        <v>24</v>
      </c>
      <c r="W7" s="18" t="s">
        <v>139</v>
      </c>
      <c r="X7" s="18" t="s">
        <v>171</v>
      </c>
      <c r="Y7" s="18" t="s">
        <v>143</v>
      </c>
      <c r="Z7" s="5" t="s">
        <v>24</v>
      </c>
      <c r="AA7" s="26" t="s">
        <v>155</v>
      </c>
      <c r="AB7" s="18" t="s">
        <v>160</v>
      </c>
      <c r="AC7" s="18" t="s">
        <v>143</v>
      </c>
      <c r="AD7" s="27" t="s">
        <v>21</v>
      </c>
      <c r="AE7" s="26" t="s">
        <v>155</v>
      </c>
      <c r="AF7" s="18" t="s">
        <v>160</v>
      </c>
      <c r="AG7" s="18" t="s">
        <v>143</v>
      </c>
      <c r="AH7" s="27" t="s">
        <v>21</v>
      </c>
      <c r="AI7" s="26" t="s">
        <v>155</v>
      </c>
      <c r="AJ7" s="18" t="s">
        <v>160</v>
      </c>
      <c r="AK7" s="18" t="s">
        <v>143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140</v>
      </c>
      <c r="T8" s="18" t="s">
        <v>186</v>
      </c>
      <c r="U8" s="18" t="s">
        <v>181</v>
      </c>
      <c r="V8" s="5" t="s">
        <v>24</v>
      </c>
      <c r="W8" s="18" t="s">
        <v>140</v>
      </c>
      <c r="X8" s="18" t="s">
        <v>186</v>
      </c>
      <c r="Y8" s="18" t="s">
        <v>181</v>
      </c>
      <c r="Z8" s="5" t="s">
        <v>24</v>
      </c>
      <c r="AA8" s="17" t="s">
        <v>156</v>
      </c>
      <c r="AB8" s="18" t="s">
        <v>188</v>
      </c>
      <c r="AC8" s="18" t="s">
        <v>147</v>
      </c>
      <c r="AD8" s="17" t="s">
        <v>21</v>
      </c>
      <c r="AE8" s="17" t="s">
        <v>156</v>
      </c>
      <c r="AF8" s="18" t="s">
        <v>188</v>
      </c>
      <c r="AG8" s="18" t="s">
        <v>147</v>
      </c>
      <c r="AH8" s="17" t="s">
        <v>21</v>
      </c>
      <c r="AI8" s="17" t="s">
        <v>156</v>
      </c>
      <c r="AJ8" s="18" t="s">
        <v>188</v>
      </c>
      <c r="AK8" s="18" t="s">
        <v>147</v>
      </c>
      <c r="AL8" s="17" t="s">
        <v>21</v>
      </c>
      <c r="AM8" s="26" t="s">
        <v>155</v>
      </c>
      <c r="AN8" s="18" t="s">
        <v>160</v>
      </c>
      <c r="AO8" s="18" t="s">
        <v>143</v>
      </c>
      <c r="AP8" s="27" t="s">
        <v>21</v>
      </c>
    </row>
    <row r="9" spans="1:43" s="17" customFormat="1" ht="409.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157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156</v>
      </c>
      <c r="AN9" s="18" t="s">
        <v>188</v>
      </c>
      <c r="AO9" s="18" t="s">
        <v>147</v>
      </c>
      <c r="AP9" s="17" t="s">
        <v>21</v>
      </c>
    </row>
    <row r="10" spans="1:43" s="17" customFormat="1" ht="409.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155</v>
      </c>
      <c r="T10" s="18" t="s">
        <v>158</v>
      </c>
      <c r="U10" s="18" t="s">
        <v>143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156</v>
      </c>
      <c r="T11" s="18" t="s">
        <v>183</v>
      </c>
      <c r="U11" s="18" t="s">
        <v>147</v>
      </c>
      <c r="V11" s="17" t="s">
        <v>24</v>
      </c>
      <c r="W11" s="26" t="s">
        <v>155</v>
      </c>
      <c r="X11" s="18" t="s">
        <v>185</v>
      </c>
      <c r="Y11" s="18" t="s">
        <v>143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157</v>
      </c>
      <c r="T12" s="18" t="s">
        <v>145</v>
      </c>
      <c r="U12" s="18" t="s">
        <v>138</v>
      </c>
      <c r="V12" s="5" t="s">
        <v>22</v>
      </c>
      <c r="W12" s="17" t="s">
        <v>156</v>
      </c>
      <c r="X12" s="18" t="s">
        <v>184</v>
      </c>
      <c r="Y12" s="18" t="s">
        <v>147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75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409.5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210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40</v>
      </c>
      <c r="T15" s="18" t="s">
        <v>41</v>
      </c>
      <c r="U15" s="30" t="s">
        <v>209</v>
      </c>
      <c r="V15" s="30" t="s">
        <v>21</v>
      </c>
      <c r="W15" s="30" t="s">
        <v>40</v>
      </c>
      <c r="X15" s="18" t="s">
        <v>41</v>
      </c>
      <c r="Y15" s="30" t="s">
        <v>209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409.5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27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360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409.5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213</v>
      </c>
      <c r="T19" s="18" t="s">
        <v>214</v>
      </c>
      <c r="U19" s="30" t="s">
        <v>26</v>
      </c>
      <c r="V19" s="31" t="s">
        <v>21</v>
      </c>
      <c r="W19" s="31" t="s">
        <v>213</v>
      </c>
      <c r="X19" s="18" t="s">
        <v>214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x14ac:dyDescent="0.25">
      <c r="A20" s="32"/>
      <c r="B20" s="32"/>
      <c r="C20" s="32"/>
      <c r="D20" s="33"/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1" t="s">
        <v>19</v>
      </c>
      <c r="T20" s="31" t="s">
        <v>19</v>
      </c>
      <c r="U20" s="31" t="s">
        <v>19</v>
      </c>
      <c r="V20" s="31" t="s">
        <v>19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x14ac:dyDescent="0.25">
      <c r="A21" s="19"/>
      <c r="B21" s="19"/>
      <c r="C21" s="19"/>
      <c r="D21" s="20"/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x14ac:dyDescent="0.25">
      <c r="A22" s="19"/>
      <c r="B22" s="19"/>
      <c r="C22" s="19"/>
      <c r="D22" s="20"/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x14ac:dyDescent="0.25">
      <c r="A23" s="19"/>
      <c r="B23" s="19"/>
      <c r="C23" s="19"/>
      <c r="D23" s="20"/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x14ac:dyDescent="0.25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x14ac:dyDescent="0.25">
      <c r="A33" s="19"/>
      <c r="B33" s="19"/>
      <c r="C33" s="19"/>
      <c r="D33" s="20"/>
    </row>
    <row r="34" spans="1:4" x14ac:dyDescent="0.25">
      <c r="A34" s="19"/>
      <c r="B34" s="19"/>
      <c r="C34" s="19"/>
      <c r="D34" s="20"/>
    </row>
    <row r="35" spans="1:4" x14ac:dyDescent="0.25">
      <c r="A35" s="19"/>
      <c r="B35" s="19"/>
      <c r="C35" s="19"/>
      <c r="D35" s="20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D5:D25 V10 AD5 AH5 AL5 V5:V6 Z5:Z6 Z11 AD7 AH7 AL7 AP8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4" customWidth="1"/>
    <col min="5" max="5" width="9.140625" style="5" customWidth="1"/>
    <col min="6" max="6" width="9.140625" style="5" hidden="1" customWidth="1"/>
    <col min="7" max="7" width="44.28515625" style="5" hidden="1" customWidth="1"/>
    <col min="8" max="12" width="9.140625" style="5" hidden="1" customWidth="1"/>
    <col min="13" max="18" width="9.140625" style="17" hidden="1" customWidth="1"/>
    <col min="19" max="19" width="34" style="17" hidden="1" customWidth="1"/>
    <col min="20" max="20" width="66" style="17" hidden="1" customWidth="1"/>
    <col min="21" max="21" width="29.28515625" style="17" hidden="1" customWidth="1"/>
    <col min="22" max="22" width="7.85546875" style="17" hidden="1" customWidth="1"/>
    <col min="23" max="23" width="34" style="17" hidden="1" customWidth="1"/>
    <col min="24" max="24" width="66" style="17" hidden="1" customWidth="1"/>
    <col min="25" max="25" width="29.28515625" style="17" hidden="1" customWidth="1"/>
    <col min="26" max="26" width="7.85546875" style="17" hidden="1" customWidth="1"/>
    <col min="27" max="27" width="34" style="17" hidden="1" customWidth="1"/>
    <col min="28" max="28" width="66" style="17" hidden="1" customWidth="1"/>
    <col min="29" max="29" width="29.28515625" style="17" hidden="1" customWidth="1"/>
    <col min="30" max="30" width="7.85546875" style="17" hidden="1" customWidth="1"/>
    <col min="31" max="31" width="34" style="17" hidden="1" customWidth="1"/>
    <col min="32" max="32" width="66" style="17" hidden="1" customWidth="1"/>
    <col min="33" max="33" width="29.28515625" style="17" hidden="1" customWidth="1"/>
    <col min="34" max="34" width="7.85546875" style="17" hidden="1" customWidth="1"/>
    <col min="35" max="35" width="34" style="17" hidden="1" customWidth="1"/>
    <col min="36" max="36" width="66" style="17" hidden="1" customWidth="1"/>
    <col min="37" max="37" width="29.28515625" style="17" hidden="1" customWidth="1"/>
    <col min="38" max="38" width="7.85546875" style="17" hidden="1" customWidth="1"/>
    <col min="39" max="39" width="34" style="17" hidden="1" customWidth="1"/>
    <col min="40" max="40" width="66" style="17" hidden="1" customWidth="1"/>
    <col min="41" max="41" width="29.28515625" style="17" hidden="1" customWidth="1"/>
    <col min="42" max="42" width="7.85546875" style="17" hidden="1" customWidth="1"/>
    <col min="43" max="16384" width="9.140625" style="17" hidden="1"/>
  </cols>
  <sheetData>
    <row r="1" spans="1:42" ht="43.5" customHeight="1" x14ac:dyDescent="0.25">
      <c r="A1" s="3" t="s">
        <v>3</v>
      </c>
      <c r="B1" s="47" t="s">
        <v>51</v>
      </c>
      <c r="C1" s="48"/>
      <c r="D1" s="40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153</v>
      </c>
      <c r="W1" s="17" t="s">
        <v>152</v>
      </c>
      <c r="AA1" s="17" t="s">
        <v>151</v>
      </c>
      <c r="AD1" s="17" t="s">
        <v>150</v>
      </c>
      <c r="AI1" s="17" t="s">
        <v>154</v>
      </c>
      <c r="AM1" s="17" t="s">
        <v>159</v>
      </c>
    </row>
    <row r="2" spans="1:42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25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139</v>
      </c>
      <c r="T7" s="18" t="s">
        <v>171</v>
      </c>
      <c r="U7" s="18" t="s">
        <v>143</v>
      </c>
      <c r="V7" s="5" t="s">
        <v>24</v>
      </c>
      <c r="W7" s="18" t="s">
        <v>139</v>
      </c>
      <c r="X7" s="18" t="s">
        <v>171</v>
      </c>
      <c r="Y7" s="18" t="s">
        <v>143</v>
      </c>
      <c r="Z7" s="5" t="s">
        <v>24</v>
      </c>
      <c r="AA7" s="26" t="s">
        <v>161</v>
      </c>
      <c r="AB7" s="18" t="s">
        <v>173</v>
      </c>
      <c r="AC7" s="18" t="s">
        <v>143</v>
      </c>
      <c r="AD7" s="27" t="s">
        <v>21</v>
      </c>
      <c r="AE7" s="26" t="s">
        <v>161</v>
      </c>
      <c r="AF7" s="18" t="s">
        <v>173</v>
      </c>
      <c r="AG7" s="18" t="s">
        <v>143</v>
      </c>
      <c r="AH7" s="27" t="s">
        <v>21</v>
      </c>
      <c r="AI7" s="26" t="s">
        <v>161</v>
      </c>
      <c r="AJ7" s="18" t="s">
        <v>173</v>
      </c>
      <c r="AK7" s="18" t="s">
        <v>143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140</v>
      </c>
      <c r="T8" s="18" t="s">
        <v>186</v>
      </c>
      <c r="U8" s="18" t="s">
        <v>181</v>
      </c>
      <c r="V8" s="5" t="s">
        <v>24</v>
      </c>
      <c r="W8" s="18" t="s">
        <v>140</v>
      </c>
      <c r="X8" s="18" t="s">
        <v>186</v>
      </c>
      <c r="Y8" s="18" t="s">
        <v>181</v>
      </c>
      <c r="Z8" s="5" t="s">
        <v>24</v>
      </c>
      <c r="AA8" s="17" t="s">
        <v>162</v>
      </c>
      <c r="AB8" s="18" t="s">
        <v>184</v>
      </c>
      <c r="AC8" s="18" t="s">
        <v>147</v>
      </c>
      <c r="AD8" s="17" t="s">
        <v>21</v>
      </c>
      <c r="AE8" s="17" t="s">
        <v>162</v>
      </c>
      <c r="AF8" s="18" t="s">
        <v>184</v>
      </c>
      <c r="AG8" s="18" t="s">
        <v>147</v>
      </c>
      <c r="AH8" s="17" t="s">
        <v>21</v>
      </c>
      <c r="AI8" s="17" t="s">
        <v>162</v>
      </c>
      <c r="AJ8" s="18" t="s">
        <v>184</v>
      </c>
      <c r="AK8" s="18" t="s">
        <v>147</v>
      </c>
      <c r="AL8" s="17" t="s">
        <v>21</v>
      </c>
      <c r="AM8" s="26" t="s">
        <v>161</v>
      </c>
      <c r="AN8" s="18" t="s">
        <v>165</v>
      </c>
      <c r="AO8" s="18" t="s">
        <v>143</v>
      </c>
      <c r="AP8" s="27" t="s">
        <v>21</v>
      </c>
    </row>
    <row r="9" spans="1:42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163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162</v>
      </c>
      <c r="AN9" s="18" t="s">
        <v>187</v>
      </c>
      <c r="AO9" s="18" t="s">
        <v>147</v>
      </c>
      <c r="AP9" s="17" t="s">
        <v>21</v>
      </c>
    </row>
    <row r="10" spans="1:42" ht="25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161</v>
      </c>
      <c r="T10" s="18" t="s">
        <v>172</v>
      </c>
      <c r="U10" s="18" t="s">
        <v>143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164</v>
      </c>
      <c r="AB10" s="18" t="s">
        <v>226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162</v>
      </c>
      <c r="T11" s="18" t="s">
        <v>183</v>
      </c>
      <c r="U11" s="18" t="s">
        <v>147</v>
      </c>
      <c r="V11" s="17" t="s">
        <v>24</v>
      </c>
      <c r="W11" s="26" t="s">
        <v>161</v>
      </c>
      <c r="X11" s="18" t="s">
        <v>165</v>
      </c>
      <c r="Y11" s="18" t="s">
        <v>143</v>
      </c>
      <c r="Z11" s="27" t="s">
        <v>21</v>
      </c>
      <c r="AA11" s="35" t="s">
        <v>55</v>
      </c>
      <c r="AB11" s="18" t="s">
        <v>25</v>
      </c>
      <c r="AC11" s="18" t="s">
        <v>225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163</v>
      </c>
      <c r="T12" s="18" t="s">
        <v>145</v>
      </c>
      <c r="U12" s="18" t="s">
        <v>138</v>
      </c>
      <c r="V12" s="5" t="s">
        <v>22</v>
      </c>
      <c r="W12" s="17" t="s">
        <v>162</v>
      </c>
      <c r="X12" s="18" t="s">
        <v>187</v>
      </c>
      <c r="Y12" s="18" t="s">
        <v>147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18" t="s">
        <v>164</v>
      </c>
      <c r="T13" s="18" t="s">
        <v>226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225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35" t="s">
        <v>55</v>
      </c>
      <c r="T15" s="18" t="s">
        <v>25</v>
      </c>
      <c r="U15" s="18" t="s">
        <v>225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227</v>
      </c>
      <c r="Y16" s="18" t="s">
        <v>237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57</v>
      </c>
      <c r="T17" s="18" t="s">
        <v>227</v>
      </c>
      <c r="U17" s="18" t="s">
        <v>237</v>
      </c>
      <c r="V17" s="18" t="s">
        <v>21</v>
      </c>
      <c r="W17" s="36" t="s">
        <v>58</v>
      </c>
      <c r="X17" s="18" t="s">
        <v>228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R18" s="17">
        <v>14</v>
      </c>
      <c r="S18" s="36" t="s">
        <v>58</v>
      </c>
      <c r="T18" s="18" t="s">
        <v>228</v>
      </c>
      <c r="U18" s="35" t="s">
        <v>63</v>
      </c>
      <c r="V18" s="36" t="s">
        <v>21</v>
      </c>
      <c r="W18" s="36" t="s">
        <v>59</v>
      </c>
      <c r="X18" s="18" t="s">
        <v>229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R19" s="17">
        <v>15</v>
      </c>
      <c r="S19" s="36" t="s">
        <v>59</v>
      </c>
      <c r="T19" s="18" t="s">
        <v>229</v>
      </c>
      <c r="U19" s="35" t="s">
        <v>64</v>
      </c>
      <c r="V19" s="36" t="s">
        <v>21</v>
      </c>
      <c r="W19" s="36" t="s">
        <v>60</v>
      </c>
      <c r="X19" s="18" t="s">
        <v>230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R20" s="17">
        <v>16</v>
      </c>
      <c r="S20" s="36" t="s">
        <v>60</v>
      </c>
      <c r="T20" s="18" t="s">
        <v>230</v>
      </c>
      <c r="U20" s="35" t="s">
        <v>65</v>
      </c>
      <c r="V20" s="36" t="s">
        <v>21</v>
      </c>
      <c r="W20" s="36" t="s">
        <v>61</v>
      </c>
      <c r="X20" s="18" t="s">
        <v>231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6" t="s">
        <v>61</v>
      </c>
      <c r="T21" s="18" t="s">
        <v>231</v>
      </c>
      <c r="U21" s="35" t="s">
        <v>65</v>
      </c>
      <c r="V21" s="36" t="s">
        <v>21</v>
      </c>
      <c r="W21" s="44" t="s">
        <v>224</v>
      </c>
      <c r="X21" s="18" t="s">
        <v>238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44" t="s">
        <v>224</v>
      </c>
      <c r="T22" s="18" t="s">
        <v>238</v>
      </c>
      <c r="U22" s="35" t="s">
        <v>65</v>
      </c>
      <c r="V22" s="36" t="s">
        <v>21</v>
      </c>
      <c r="W22" s="36" t="s">
        <v>66</v>
      </c>
      <c r="X22" s="18" t="s">
        <v>227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R23" s="17">
        <v>19</v>
      </c>
      <c r="S23" s="36" t="s">
        <v>66</v>
      </c>
      <c r="T23" s="18" t="s">
        <v>227</v>
      </c>
      <c r="U23" s="18" t="s">
        <v>119</v>
      </c>
      <c r="V23" s="36" t="s">
        <v>21</v>
      </c>
      <c r="W23" s="36" t="s">
        <v>67</v>
      </c>
      <c r="X23" s="18" t="s">
        <v>232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R24" s="17">
        <v>20</v>
      </c>
      <c r="S24" s="36" t="s">
        <v>67</v>
      </c>
      <c r="T24" s="18" t="s">
        <v>232</v>
      </c>
      <c r="U24" s="18" t="s">
        <v>123</v>
      </c>
      <c r="V24" s="36" t="s">
        <v>21</v>
      </c>
      <c r="W24" s="36" t="s">
        <v>58</v>
      </c>
      <c r="X24" s="18" t="s">
        <v>233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R25" s="17">
        <v>21</v>
      </c>
      <c r="S25" s="36" t="s">
        <v>58</v>
      </c>
      <c r="T25" s="18" t="s">
        <v>233</v>
      </c>
      <c r="U25" s="35" t="s">
        <v>63</v>
      </c>
      <c r="V25" s="36" t="s">
        <v>21</v>
      </c>
      <c r="W25" s="36" t="s">
        <v>59</v>
      </c>
      <c r="X25" s="18" t="s">
        <v>234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R26" s="17">
        <v>22</v>
      </c>
      <c r="S26" s="36" t="s">
        <v>59</v>
      </c>
      <c r="T26" s="18" t="s">
        <v>234</v>
      </c>
      <c r="U26" s="35" t="s">
        <v>64</v>
      </c>
      <c r="V26" s="36" t="s">
        <v>21</v>
      </c>
      <c r="W26" s="36" t="s">
        <v>61</v>
      </c>
      <c r="X26" s="18" t="s">
        <v>235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R27" s="17">
        <v>23</v>
      </c>
      <c r="S27" s="36" t="s">
        <v>61</v>
      </c>
      <c r="T27" s="18" t="s">
        <v>236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136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 t="s">
        <v>19</v>
      </c>
      <c r="AR29" s="18" t="s">
        <v>19</v>
      </c>
      <c r="AS29" s="18" t="s">
        <v>19</v>
      </c>
      <c r="AT29" s="18" t="s">
        <v>19</v>
      </c>
    </row>
    <row r="30" spans="1:46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R30" s="17">
        <v>26</v>
      </c>
      <c r="S30" s="36" t="s">
        <v>69</v>
      </c>
      <c r="T30" s="18" t="s">
        <v>101</v>
      </c>
      <c r="U30" s="35" t="s">
        <v>136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x14ac:dyDescent="0.25">
      <c r="A31" s="32"/>
      <c r="B31" s="32"/>
      <c r="C31" s="32"/>
      <c r="D31" s="33"/>
      <c r="R31" s="17">
        <v>27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6" x14ac:dyDescent="0.25">
      <c r="A32" s="19"/>
      <c r="B32" s="19"/>
      <c r="C32" s="19"/>
      <c r="D32" s="20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x14ac:dyDescent="0.25">
      <c r="A33" s="19"/>
      <c r="B33" s="19"/>
      <c r="C33" s="19"/>
      <c r="D33" s="20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25">
      <c r="A34" s="19"/>
      <c r="B34" s="19"/>
      <c r="C34" s="19"/>
      <c r="D34" s="20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25">
      <c r="A35" s="19"/>
      <c r="B35" s="19"/>
      <c r="C35" s="19"/>
      <c r="D35" s="20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25">
      <c r="A36" s="19"/>
      <c r="B36" s="19"/>
      <c r="C36" s="19"/>
      <c r="D36" s="20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5" customFormat="1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5" customFormat="1" x14ac:dyDescent="0.25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25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s="5" customFormat="1" x14ac:dyDescent="0.25">
      <c r="A40" s="21"/>
      <c r="B40" s="21"/>
      <c r="C40" s="21"/>
      <c r="D40" s="22"/>
    </row>
    <row r="41" spans="1:42" s="5" customFormat="1" x14ac:dyDescent="0.25">
      <c r="A41" s="21"/>
      <c r="B41" s="21"/>
      <c r="C41" s="21"/>
      <c r="D41" s="22"/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3"/>
      <c r="B44" s="23"/>
      <c r="C44" s="23"/>
      <c r="D44" s="22"/>
    </row>
    <row r="45" spans="1:42" s="5" customFormat="1" x14ac:dyDescent="0.25">
      <c r="D45" s="15"/>
    </row>
    <row r="46" spans="1:42" s="5" customFormat="1" x14ac:dyDescent="0.25">
      <c r="D46" s="15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</sheetData>
  <sheetProtection sheet="1" objects="1" scenarios="1" formatColumns="0" formatRows="0"/>
  <mergeCells count="1">
    <mergeCell ref="B1:C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D5:D38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="85" zoomScaleNormal="85" workbookViewId="0">
      <pane ySplit="3" topLeftCell="A4" activePane="bottomLeft" state="frozen"/>
      <selection activeCell="AN11" sqref="AN11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3" ht="18.75" x14ac:dyDescent="0.25">
      <c r="A1" s="3" t="s">
        <v>3</v>
      </c>
      <c r="B1" s="47" t="s">
        <v>72</v>
      </c>
      <c r="C1" s="47"/>
      <c r="D1" s="4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153</v>
      </c>
      <c r="W1" s="5" t="s">
        <v>152</v>
      </c>
      <c r="AA1" s="5" t="s">
        <v>151</v>
      </c>
      <c r="AE1" s="5" t="s">
        <v>150</v>
      </c>
      <c r="AI1" s="5" t="s">
        <v>154</v>
      </c>
      <c r="AM1" s="5" t="s">
        <v>159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IFERROR(VLOOKUP($R6,$R$6:$AP$50,$R$1,0),"")</f>
        <v>Единый краткий код клиента</v>
      </c>
      <c r="B6" s="9" t="str">
        <f>IFERROR(VLOOKUP($R6,$R$6:$AP$50,$R$1+1,0),"")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>IFERROR(VLOOKUP($R6,$R$6:$AP$50,$R$1+2,0),"")</f>
        <v>До 12 символов без пробелов - заглавные латинские буквы, цифры, символ подчёркивания</v>
      </c>
      <c r="D6" s="10" t="str">
        <f>IFERROR(VLOOKUP($R6,$R$6:$AP$50,$R$1+3,0),"")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 t="shared" ref="A7:A33" si="0">IFERROR(VLOOKUP($R7,$R$6:$AP$50,$R$1,0),"")</f>
        <v>Краткий код клиента: Рынок</v>
      </c>
      <c r="B7" s="9" t="str">
        <f t="shared" ref="B7:B33" si="1">IFERROR(VLOOKUP($R7,$R$6:$AP$50,$R$1+1,0),"")</f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ref="C7:C33" si="2">IFERROR(VLOOKUP($R7,$R$6:$AP$50,$R$1+2,0),"")</f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33" si="3">IFERROR(VLOOKUP($R7,$R$6:$AP$50,$R$1+3,0),"")</f>
        <v>У</v>
      </c>
      <c r="R7" s="5">
        <v>2</v>
      </c>
      <c r="S7" s="26" t="s">
        <v>166</v>
      </c>
      <c r="T7" s="18" t="s">
        <v>174</v>
      </c>
      <c r="U7" s="18" t="s">
        <v>143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166</v>
      </c>
      <c r="AB7" s="18" t="s">
        <v>149</v>
      </c>
      <c r="AC7" s="18" t="s">
        <v>143</v>
      </c>
      <c r="AD7" s="27" t="s">
        <v>21</v>
      </c>
      <c r="AE7" s="26" t="s">
        <v>166</v>
      </c>
      <c r="AF7" s="18" t="s">
        <v>149</v>
      </c>
      <c r="AG7" s="18" t="s">
        <v>143</v>
      </c>
      <c r="AH7" s="27" t="s">
        <v>21</v>
      </c>
      <c r="AI7" s="26" t="s">
        <v>166</v>
      </c>
      <c r="AJ7" s="18" t="s">
        <v>149</v>
      </c>
      <c r="AK7" s="18" t="s">
        <v>143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330" x14ac:dyDescent="0.2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167</v>
      </c>
      <c r="T8" s="18" t="s">
        <v>190</v>
      </c>
      <c r="U8" s="18" t="s">
        <v>189</v>
      </c>
      <c r="V8" s="5" t="s">
        <v>24</v>
      </c>
      <c r="W8" s="26" t="s">
        <v>166</v>
      </c>
      <c r="X8" s="18" t="s">
        <v>177</v>
      </c>
      <c r="Y8" s="18" t="s">
        <v>143</v>
      </c>
      <c r="Z8" s="27" t="s">
        <v>21</v>
      </c>
      <c r="AA8" s="17" t="s">
        <v>167</v>
      </c>
      <c r="AB8" s="18" t="s">
        <v>184</v>
      </c>
      <c r="AC8" s="18" t="s">
        <v>181</v>
      </c>
      <c r="AD8" s="17" t="s">
        <v>21</v>
      </c>
      <c r="AE8" s="17" t="s">
        <v>167</v>
      </c>
      <c r="AF8" s="18" t="s">
        <v>184</v>
      </c>
      <c r="AG8" s="18" t="s">
        <v>181</v>
      </c>
      <c r="AH8" s="17" t="s">
        <v>21</v>
      </c>
      <c r="AI8" s="17" t="s">
        <v>167</v>
      </c>
      <c r="AJ8" s="18" t="s">
        <v>184</v>
      </c>
      <c r="AK8" s="18" t="s">
        <v>181</v>
      </c>
      <c r="AL8" s="17" t="s">
        <v>21</v>
      </c>
      <c r="AM8" s="26" t="s">
        <v>166</v>
      </c>
      <c r="AN8" s="18" t="s">
        <v>177</v>
      </c>
      <c r="AO8" s="18" t="s">
        <v>143</v>
      </c>
      <c r="AP8" s="27" t="s">
        <v>21</v>
      </c>
      <c r="AQ8" s="17"/>
    </row>
    <row r="9" spans="1:43" ht="330" x14ac:dyDescent="0.2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168</v>
      </c>
      <c r="T9" s="18" t="s">
        <v>145</v>
      </c>
      <c r="U9" s="18" t="s">
        <v>138</v>
      </c>
      <c r="V9" s="5" t="s">
        <v>22</v>
      </c>
      <c r="W9" s="17" t="s">
        <v>167</v>
      </c>
      <c r="X9" s="18" t="s">
        <v>191</v>
      </c>
      <c r="Y9" s="18" t="s">
        <v>189</v>
      </c>
      <c r="Z9" s="17" t="s">
        <v>21</v>
      </c>
      <c r="AA9" s="17" t="s">
        <v>168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167</v>
      </c>
      <c r="AN9" s="18" t="s">
        <v>191</v>
      </c>
      <c r="AO9" s="18" t="s">
        <v>181</v>
      </c>
      <c r="AP9" s="17" t="s">
        <v>21</v>
      </c>
      <c r="AQ9" s="17"/>
    </row>
    <row r="10" spans="1:43" ht="30" x14ac:dyDescent="0.25">
      <c r="A10" s="9" t="str">
        <f t="shared" si="0"/>
        <v>Краткий код клиента: Разрешить совершение кросс-сделок</v>
      </c>
      <c r="B10" s="9" t="str">
        <f t="shared" si="1"/>
        <v>Данное поле отображается в случае, если заполнены поля "Рынок", либо "Код".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169</v>
      </c>
      <c r="T10" s="18" t="s">
        <v>175</v>
      </c>
      <c r="U10" s="18" t="s">
        <v>119</v>
      </c>
      <c r="V10" s="18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169</v>
      </c>
      <c r="AB10" s="18" t="s">
        <v>175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9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170</v>
      </c>
      <c r="T11" s="18" t="s">
        <v>226</v>
      </c>
      <c r="U11" s="18" t="s">
        <v>119</v>
      </c>
      <c r="V11" s="18" t="s">
        <v>21</v>
      </c>
      <c r="W11" s="35" t="s">
        <v>55</v>
      </c>
      <c r="X11" s="18" t="s">
        <v>25</v>
      </c>
      <c r="Y11" s="18" t="s">
        <v>225</v>
      </c>
      <c r="Z11" s="18" t="s">
        <v>21</v>
      </c>
      <c r="AA11" s="18" t="s">
        <v>170</v>
      </c>
      <c r="AB11" s="18" t="s">
        <v>226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5" x14ac:dyDescent="0.25">
      <c r="A12" s="9" t="str">
        <f t="shared" si="0"/>
        <v>Краткий код клиента: Подтвердить принадлежность Краткого кода к группе учредителей</v>
      </c>
      <c r="B12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176</v>
      </c>
      <c r="T12" s="18" t="s">
        <v>146</v>
      </c>
      <c r="U12" s="18" t="s">
        <v>119</v>
      </c>
      <c r="V12" s="5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176</v>
      </c>
      <c r="AB12" s="18" t="s">
        <v>211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20" x14ac:dyDescent="0.25">
      <c r="A13" s="9" t="str">
        <f t="shared" si="0"/>
        <v>Клиент является квалифицированным инвестором?</v>
      </c>
      <c r="B13" s="9" t="str">
        <f t="shared" si="1"/>
        <v>Необходимо выбрать из списка нужное значение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15</v>
      </c>
      <c r="T13" s="18" t="s">
        <v>25</v>
      </c>
      <c r="U13" s="18" t="s">
        <v>119</v>
      </c>
      <c r="V13" s="18" t="s">
        <v>21</v>
      </c>
      <c r="W13" s="36" t="s">
        <v>57</v>
      </c>
      <c r="X13" s="18" t="s">
        <v>227</v>
      </c>
      <c r="Y13" s="18" t="s">
        <v>237</v>
      </c>
      <c r="Z13" s="18" t="s">
        <v>21</v>
      </c>
      <c r="AA13" s="35" t="s">
        <v>55</v>
      </c>
      <c r="AB13" s="18" t="s">
        <v>25</v>
      </c>
      <c r="AC13" s="18" t="s">
        <v>225</v>
      </c>
      <c r="AD13" s="18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 t="shared" si="0"/>
        <v>Тип клиента</v>
      </c>
      <c r="B14" s="9" t="str">
        <f t="shared" si="1"/>
        <v>Необходимо выбрать из списка нужное значение</v>
      </c>
      <c r="C14" s="9" t="str">
        <f t="shared" si="2"/>
        <v>Выбор из списка: "Физическое лицо/Индивидуальный предприниматель"; "Юридическое лицо"</v>
      </c>
      <c r="D14" s="10" t="str">
        <f t="shared" si="3"/>
        <v>О</v>
      </c>
      <c r="R14" s="5">
        <v>9</v>
      </c>
      <c r="S14" s="35" t="s">
        <v>55</v>
      </c>
      <c r="T14" s="18" t="s">
        <v>25</v>
      </c>
      <c r="U14" s="18" t="s">
        <v>225</v>
      </c>
      <c r="V14" s="18" t="s">
        <v>21</v>
      </c>
      <c r="W14" s="36" t="s">
        <v>58</v>
      </c>
      <c r="X14" s="18" t="s">
        <v>228</v>
      </c>
      <c r="Y14" s="35" t="s">
        <v>63</v>
      </c>
      <c r="Z14" s="36" t="s">
        <v>21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75" x14ac:dyDescent="0.25">
      <c r="A15" s="9" t="str">
        <f t="shared" si="0"/>
        <v>Страна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5" s="10" t="str">
        <f t="shared" si="3"/>
        <v>О</v>
      </c>
      <c r="R15" s="5">
        <v>10</v>
      </c>
      <c r="S15" s="36" t="s">
        <v>56</v>
      </c>
      <c r="T15" s="18" t="s">
        <v>25</v>
      </c>
      <c r="U15" s="18" t="s">
        <v>122</v>
      </c>
      <c r="V15" s="18" t="s">
        <v>21</v>
      </c>
      <c r="W15" s="36" t="s">
        <v>59</v>
      </c>
      <c r="X15" s="18" t="s">
        <v>229</v>
      </c>
      <c r="Y15" s="35" t="s">
        <v>64</v>
      </c>
      <c r="Z15" s="36" t="s">
        <v>21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20" x14ac:dyDescent="0.25">
      <c r="A16" s="9" t="str">
        <f t="shared" si="0"/>
        <v>Тип документа физического лица</v>
      </c>
      <c r="B16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6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6" s="10" t="str">
        <f t="shared" si="3"/>
        <v>О</v>
      </c>
      <c r="R16" s="5">
        <v>11</v>
      </c>
      <c r="S16" s="36" t="s">
        <v>57</v>
      </c>
      <c r="T16" s="18" t="s">
        <v>227</v>
      </c>
      <c r="U16" s="18" t="s">
        <v>237</v>
      </c>
      <c r="V16" s="18" t="s">
        <v>21</v>
      </c>
      <c r="W16" s="36" t="s">
        <v>60</v>
      </c>
      <c r="X16" s="18" t="s">
        <v>230</v>
      </c>
      <c r="Y16" s="35" t="s">
        <v>65</v>
      </c>
      <c r="Z16" s="36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ht="75" x14ac:dyDescent="0.25">
      <c r="A17" s="9" t="str">
        <f t="shared" si="0"/>
        <v>Данные паспорта РФ</v>
      </c>
      <c r="B17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7" s="9" t="str">
        <f t="shared" si="2"/>
        <v>10 цифр с пробелами после второго и четвертого символов (2 цифры + " " + 2 цифры + " " + 6 цифр)</v>
      </c>
      <c r="D17" s="10" t="str">
        <f t="shared" si="3"/>
        <v>О</v>
      </c>
      <c r="R17" s="5">
        <v>12</v>
      </c>
      <c r="S17" s="36" t="s">
        <v>58</v>
      </c>
      <c r="T17" s="18" t="s">
        <v>228</v>
      </c>
      <c r="U17" s="35" t="s">
        <v>63</v>
      </c>
      <c r="V17" s="36" t="s">
        <v>21</v>
      </c>
      <c r="W17" s="36" t="s">
        <v>61</v>
      </c>
      <c r="X17" s="18" t="s">
        <v>231</v>
      </c>
      <c r="Y17" s="35" t="s">
        <v>65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ht="105" x14ac:dyDescent="0.25">
      <c r="A18" s="9" t="str">
        <f t="shared" si="0"/>
        <v>Данные паспорта СССР</v>
      </c>
      <c r="B18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8" s="9" t="str">
        <f t="shared" si="2"/>
        <v>Римские цифры в латинском регистре (до 6 символов) + "-" + 2 буквы кириллицей + " " + 6 цифр</v>
      </c>
      <c r="D18" s="10" t="str">
        <f t="shared" si="3"/>
        <v>О</v>
      </c>
      <c r="R18" s="5">
        <v>13</v>
      </c>
      <c r="S18" s="36" t="s">
        <v>59</v>
      </c>
      <c r="T18" s="18" t="s">
        <v>229</v>
      </c>
      <c r="U18" s="35" t="s">
        <v>64</v>
      </c>
      <c r="V18" s="36" t="s">
        <v>21</v>
      </c>
      <c r="W18" s="44" t="s">
        <v>224</v>
      </c>
      <c r="X18" s="18" t="s">
        <v>238</v>
      </c>
      <c r="Y18" s="35" t="s">
        <v>65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ht="60" x14ac:dyDescent="0.25">
      <c r="A19" s="9" t="str">
        <f t="shared" si="0"/>
        <v>Данные свидетельства о рождении</v>
      </c>
      <c r="B19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19" s="9" t="str">
        <f t="shared" si="2"/>
        <v>До 20 символов, цифры и любые буквы</v>
      </c>
      <c r="D19" s="10" t="str">
        <f t="shared" si="3"/>
        <v>О</v>
      </c>
      <c r="R19" s="5">
        <v>14</v>
      </c>
      <c r="S19" s="36" t="s">
        <v>60</v>
      </c>
      <c r="T19" s="18" t="s">
        <v>230</v>
      </c>
      <c r="U19" s="35" t="s">
        <v>65</v>
      </c>
      <c r="V19" s="36" t="s">
        <v>21</v>
      </c>
      <c r="W19" s="36" t="s">
        <v>66</v>
      </c>
      <c r="X19" s="18" t="s">
        <v>227</v>
      </c>
      <c r="Y19" s="18" t="s">
        <v>119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ht="75" x14ac:dyDescent="0.25">
      <c r="A20" s="9" t="str">
        <f t="shared" si="0"/>
        <v>Данные документа, удостоверяющего личность</v>
      </c>
      <c r="B20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0" s="9" t="str">
        <f t="shared" si="2"/>
        <v>До 20 символов, цифры и любые буквы</v>
      </c>
      <c r="D20" s="10" t="str">
        <f t="shared" si="3"/>
        <v>О</v>
      </c>
      <c r="R20" s="5">
        <v>15</v>
      </c>
      <c r="S20" s="36" t="s">
        <v>61</v>
      </c>
      <c r="T20" s="18" t="s">
        <v>231</v>
      </c>
      <c r="U20" s="35" t="s">
        <v>65</v>
      </c>
      <c r="V20" s="36" t="s">
        <v>21</v>
      </c>
      <c r="W20" s="36" t="s">
        <v>67</v>
      </c>
      <c r="X20" s="18" t="s">
        <v>232</v>
      </c>
      <c r="Y20" s="18" t="s">
        <v>123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ht="105" x14ac:dyDescent="0.25">
      <c r="A21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1" s="9" t="str">
        <f t="shared" si="2"/>
        <v>До 20 символов, цифры и любые буквы</v>
      </c>
      <c r="D21" s="10" t="str">
        <f t="shared" si="3"/>
        <v>О</v>
      </c>
      <c r="R21" s="5">
        <v>16</v>
      </c>
      <c r="S21" s="44" t="s">
        <v>224</v>
      </c>
      <c r="T21" s="18" t="s">
        <v>238</v>
      </c>
      <c r="U21" s="35" t="s">
        <v>65</v>
      </c>
      <c r="V21" s="36" t="s">
        <v>21</v>
      </c>
      <c r="W21" s="36" t="s">
        <v>58</v>
      </c>
      <c r="X21" s="18" t="s">
        <v>233</v>
      </c>
      <c r="Y21" s="35" t="s">
        <v>63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ht="90" x14ac:dyDescent="0.25">
      <c r="A22" s="9" t="str">
        <f t="shared" si="0"/>
        <v>Клиент имеет законного представителя?</v>
      </c>
      <c r="B22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9" t="str">
        <f t="shared" si="2"/>
        <v>Выбор из списка: "да"; "нет"</v>
      </c>
      <c r="D22" s="10" t="str">
        <f t="shared" si="3"/>
        <v>О</v>
      </c>
      <c r="R22" s="5">
        <v>17</v>
      </c>
      <c r="S22" s="36" t="s">
        <v>66</v>
      </c>
      <c r="T22" s="18" t="s">
        <v>227</v>
      </c>
      <c r="U22" s="18" t="s">
        <v>119</v>
      </c>
      <c r="V22" s="36" t="s">
        <v>21</v>
      </c>
      <c r="W22" s="36" t="s">
        <v>59</v>
      </c>
      <c r="X22" s="18" t="s">
        <v>234</v>
      </c>
      <c r="Y22" s="35" t="s">
        <v>64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ht="105" x14ac:dyDescent="0.25">
      <c r="A23" s="9" t="str">
        <f t="shared" si="0"/>
        <v>Тип документа законного представителя клиента</v>
      </c>
      <c r="B23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3" s="9" t="str">
        <f t="shared" si="2"/>
        <v>Выбор из списка: "Паспорт РФ"; "Паспорт СССР"; "Иной документ"</v>
      </c>
      <c r="D23" s="10" t="str">
        <f t="shared" si="3"/>
        <v>О</v>
      </c>
      <c r="R23" s="5">
        <v>18</v>
      </c>
      <c r="S23" s="36" t="s">
        <v>67</v>
      </c>
      <c r="T23" s="18" t="s">
        <v>232</v>
      </c>
      <c r="U23" s="18" t="s">
        <v>123</v>
      </c>
      <c r="V23" s="36" t="s">
        <v>21</v>
      </c>
      <c r="W23" s="36" t="s">
        <v>61</v>
      </c>
      <c r="X23" s="18" t="s">
        <v>235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ht="120" x14ac:dyDescent="0.25">
      <c r="A24" s="9" t="str">
        <f t="shared" si="0"/>
        <v>Данные паспорта РФ</v>
      </c>
      <c r="B24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4" s="9" t="str">
        <f t="shared" si="2"/>
        <v>10 цифр с пробелами после второго и четвертого символов (2 цифры + " " + 2 цифры + " " + 6 цифр)</v>
      </c>
      <c r="D24" s="10" t="str">
        <f t="shared" si="3"/>
        <v>О</v>
      </c>
      <c r="R24" s="5">
        <v>19</v>
      </c>
      <c r="S24" s="36" t="s">
        <v>58</v>
      </c>
      <c r="T24" s="18" t="s">
        <v>233</v>
      </c>
      <c r="U24" s="35" t="s">
        <v>63</v>
      </c>
      <c r="V24" s="36" t="s">
        <v>21</v>
      </c>
      <c r="W24" s="18" t="s">
        <v>17</v>
      </c>
      <c r="X24" s="18" t="s">
        <v>135</v>
      </c>
      <c r="Y24" s="41" t="s">
        <v>131</v>
      </c>
      <c r="Z24" s="18" t="s">
        <v>22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ht="90" x14ac:dyDescent="0.25">
      <c r="A25" s="9" t="str">
        <f t="shared" si="0"/>
        <v>Данные паспорта СССР</v>
      </c>
      <c r="B25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5" s="9" t="str">
        <f t="shared" si="2"/>
        <v>Римские цифры в латинском регистре (до 6 символов) + "-" + 2 буквы кириллицей + " " + 6 цифр</v>
      </c>
      <c r="D25" s="10" t="str">
        <f t="shared" si="3"/>
        <v>О</v>
      </c>
      <c r="R25" s="5">
        <v>20</v>
      </c>
      <c r="S25" s="36" t="s">
        <v>59</v>
      </c>
      <c r="T25" s="18" t="s">
        <v>234</v>
      </c>
      <c r="U25" s="35" t="s">
        <v>64</v>
      </c>
      <c r="V25" s="36" t="s">
        <v>21</v>
      </c>
      <c r="W25" s="36" t="s">
        <v>68</v>
      </c>
      <c r="X25" s="18" t="s">
        <v>70</v>
      </c>
      <c r="Y25" s="35" t="s">
        <v>26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ht="105" x14ac:dyDescent="0.25">
      <c r="A26" s="9" t="str">
        <f t="shared" si="0"/>
        <v>Данные документа, удостоверяющего личность</v>
      </c>
      <c r="B26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6" s="9" t="str">
        <f t="shared" si="2"/>
        <v>До 20 символов, цифры и любые буквы</v>
      </c>
      <c r="D26" s="10" t="str">
        <f t="shared" si="3"/>
        <v>О</v>
      </c>
      <c r="R26" s="5">
        <v>21</v>
      </c>
      <c r="S26" s="36" t="s">
        <v>61</v>
      </c>
      <c r="T26" s="18" t="s">
        <v>235</v>
      </c>
      <c r="U26" s="35" t="s">
        <v>65</v>
      </c>
      <c r="V26" s="36" t="s">
        <v>21</v>
      </c>
      <c r="W26" s="36" t="s">
        <v>97</v>
      </c>
      <c r="X26" s="18" t="s">
        <v>101</v>
      </c>
      <c r="Y26" s="35" t="s">
        <v>102</v>
      </c>
      <c r="Z26" s="36" t="s">
        <v>24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ht="135" x14ac:dyDescent="0.25">
      <c r="A27" s="9" t="str">
        <f t="shared" si="0"/>
        <v>Укажите лицензионную деятельность</v>
      </c>
      <c r="B27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27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27" s="10" t="str">
        <f t="shared" si="3"/>
        <v>Н</v>
      </c>
      <c r="R27" s="5">
        <v>22</v>
      </c>
      <c r="S27" s="18" t="s">
        <v>17</v>
      </c>
      <c r="T27" s="18" t="s">
        <v>135</v>
      </c>
      <c r="U27" s="41" t="s">
        <v>131</v>
      </c>
      <c r="V27" s="18" t="s">
        <v>22</v>
      </c>
      <c r="W27" s="36" t="s">
        <v>69</v>
      </c>
      <c r="X27" s="18" t="s">
        <v>101</v>
      </c>
      <c r="Y27" s="35" t="s">
        <v>136</v>
      </c>
      <c r="Z27" s="36" t="s">
        <v>24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ht="75" x14ac:dyDescent="0.25">
      <c r="A28" s="9" t="str">
        <f t="shared" si="0"/>
        <v>ИНН РФ</v>
      </c>
      <c r="B28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9" t="str">
        <f t="shared" si="2"/>
        <v xml:space="preserve">10 цифровых символов </v>
      </c>
      <c r="D28" s="10" t="str">
        <f t="shared" si="3"/>
        <v>О</v>
      </c>
      <c r="R28" s="5">
        <v>23</v>
      </c>
      <c r="S28" s="36" t="s">
        <v>68</v>
      </c>
      <c r="T28" s="18" t="s">
        <v>70</v>
      </c>
      <c r="U28" s="35" t="s">
        <v>26</v>
      </c>
      <c r="V28" s="36" t="s">
        <v>21</v>
      </c>
      <c r="W28" s="18" t="s">
        <v>75</v>
      </c>
      <c r="X28" s="18" t="s">
        <v>137</v>
      </c>
      <c r="Y28" s="18" t="s">
        <v>76</v>
      </c>
      <c r="Z28" s="18" t="s">
        <v>22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ht="120" x14ac:dyDescent="0.25">
      <c r="A29" s="9" t="str">
        <f t="shared" si="0"/>
        <v>ИНН нерезидента</v>
      </c>
      <c r="B29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9" t="str">
        <f t="shared" si="2"/>
        <v>10 цифровых символов без пробелов, начинается всегда с «99»</v>
      </c>
      <c r="D29" s="10" t="str">
        <f t="shared" si="3"/>
        <v>У</v>
      </c>
      <c r="R29" s="5">
        <v>24</v>
      </c>
      <c r="S29" s="36" t="s">
        <v>97</v>
      </c>
      <c r="T29" s="18" t="s">
        <v>101</v>
      </c>
      <c r="U29" s="35" t="s">
        <v>102</v>
      </c>
      <c r="V29" s="36" t="s">
        <v>24</v>
      </c>
      <c r="W29" s="18" t="s">
        <v>77</v>
      </c>
      <c r="X29" s="41" t="s">
        <v>132</v>
      </c>
      <c r="Y29" s="18" t="s">
        <v>119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ht="135" x14ac:dyDescent="0.25">
      <c r="A30" s="9" t="str">
        <f t="shared" si="0"/>
        <v>Уникальный код иностранного юридического лица</v>
      </c>
      <c r="B30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10" t="str">
        <f t="shared" si="3"/>
        <v>У</v>
      </c>
      <c r="R30" s="5">
        <v>25</v>
      </c>
      <c r="S30" s="36" t="s">
        <v>69</v>
      </c>
      <c r="T30" s="18" t="s">
        <v>101</v>
      </c>
      <c r="U30" s="35" t="s">
        <v>136</v>
      </c>
      <c r="V30" s="36" t="s">
        <v>24</v>
      </c>
      <c r="W30" s="18" t="s">
        <v>78</v>
      </c>
      <c r="X30" s="41" t="s">
        <v>132</v>
      </c>
      <c r="Y30" s="18" t="s">
        <v>119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ht="75" x14ac:dyDescent="0.25">
      <c r="A31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1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1" s="9" t="str">
        <f t="shared" si="2"/>
        <v>До 6 цифровых символов без пробелов</v>
      </c>
      <c r="D31" s="10" t="str">
        <f t="shared" si="3"/>
        <v>Н</v>
      </c>
      <c r="R31" s="5">
        <v>26</v>
      </c>
      <c r="S31" s="18" t="s">
        <v>75</v>
      </c>
      <c r="T31" s="18" t="s">
        <v>137</v>
      </c>
      <c r="U31" s="18" t="s">
        <v>76</v>
      </c>
      <c r="V31" s="18" t="s">
        <v>22</v>
      </c>
      <c r="W31" s="18" t="s">
        <v>19</v>
      </c>
      <c r="X31" s="18" t="s">
        <v>19</v>
      </c>
      <c r="Y31" s="18" t="s">
        <v>19</v>
      </c>
      <c r="Z31" s="18" t="s">
        <v>19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ht="120" x14ac:dyDescent="0.25">
      <c r="A32" s="9" t="str">
        <f t="shared" si="0"/>
        <v>Наличие у клиента валютной банковской лицензии</v>
      </c>
      <c r="B32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2" s="9" t="str">
        <f t="shared" si="2"/>
        <v>Выбор из списка: "да"; "нет"</v>
      </c>
      <c r="D32" s="10" t="str">
        <f t="shared" si="3"/>
        <v>О</v>
      </c>
      <c r="R32" s="5">
        <v>27</v>
      </c>
      <c r="S32" s="18" t="s">
        <v>77</v>
      </c>
      <c r="T32" s="41" t="s">
        <v>132</v>
      </c>
      <c r="U32" s="18" t="s">
        <v>119</v>
      </c>
      <c r="V32" s="36" t="s">
        <v>21</v>
      </c>
      <c r="W32" s="18" t="s">
        <v>19</v>
      </c>
      <c r="X32" s="18" t="s">
        <v>19</v>
      </c>
      <c r="Y32" s="18" t="s">
        <v>19</v>
      </c>
      <c r="Z32" s="18" t="s">
        <v>19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20" x14ac:dyDescent="0.25">
      <c r="A33" s="9" t="str">
        <f t="shared" si="0"/>
        <v>Наличие у клиента лицензии на осуществление страхования соответствующего вида</v>
      </c>
      <c r="B33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3" s="9" t="str">
        <f t="shared" si="2"/>
        <v>Выбор из списка: "да"; "нет"</v>
      </c>
      <c r="D33" s="10" t="str">
        <f t="shared" si="3"/>
        <v>О</v>
      </c>
      <c r="R33" s="5">
        <v>28</v>
      </c>
      <c r="S33" s="18" t="s">
        <v>78</v>
      </c>
      <c r="T33" s="41" t="s">
        <v>132</v>
      </c>
      <c r="U33" s="18" t="s">
        <v>119</v>
      </c>
      <c r="V33" s="36" t="s">
        <v>21</v>
      </c>
      <c r="W33" s="18" t="s">
        <v>19</v>
      </c>
      <c r="X33" s="18" t="s">
        <v>19</v>
      </c>
      <c r="Y33" s="18" t="s">
        <v>19</v>
      </c>
      <c r="Z33" s="18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25">
      <c r="A34" s="32"/>
      <c r="B34" s="32"/>
      <c r="C34" s="32"/>
      <c r="D34" s="33"/>
      <c r="R34" s="5">
        <v>29</v>
      </c>
      <c r="W34" s="18" t="s">
        <v>19</v>
      </c>
      <c r="X34" s="18" t="s">
        <v>19</v>
      </c>
      <c r="Y34" s="18" t="s">
        <v>19</v>
      </c>
      <c r="Z34" s="18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25">
      <c r="A35" s="19"/>
      <c r="B35" s="19"/>
      <c r="C35" s="19"/>
      <c r="D35" s="20"/>
      <c r="R35" s="5">
        <v>30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25">
      <c r="A36" s="19"/>
      <c r="B36" s="19"/>
      <c r="C36" s="19"/>
      <c r="D36" s="20"/>
      <c r="R36" s="5">
        <v>31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19"/>
      <c r="B37" s="19"/>
      <c r="C37" s="19"/>
      <c r="D37" s="20"/>
      <c r="R37" s="5">
        <v>32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33</v>
      </c>
      <c r="S38" s="18" t="s">
        <v>19</v>
      </c>
      <c r="T38" s="18" t="s">
        <v>19</v>
      </c>
      <c r="U38" s="18" t="s">
        <v>19</v>
      </c>
      <c r="V38" s="18" t="s">
        <v>19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19"/>
      <c r="B39" s="19"/>
      <c r="C39" s="19"/>
      <c r="D39" s="20"/>
      <c r="R39" s="5">
        <v>34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x14ac:dyDescent="0.25">
      <c r="A40" s="19"/>
      <c r="B40" s="19"/>
      <c r="C40" s="19"/>
      <c r="D40" s="20"/>
      <c r="R40" s="5">
        <v>35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25">
      <c r="A41" s="19"/>
      <c r="B41" s="19"/>
      <c r="C41" s="19"/>
      <c r="D41" s="20"/>
      <c r="R41" s="5">
        <v>36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25">
      <c r="A42" s="19"/>
      <c r="B42" s="19"/>
      <c r="C42" s="19"/>
      <c r="D42" s="20"/>
      <c r="R42" s="5">
        <v>37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25">
      <c r="A43" s="19"/>
      <c r="B43" s="19"/>
      <c r="C43" s="19"/>
      <c r="D43" s="20"/>
      <c r="S43" s="18"/>
      <c r="T43" s="18"/>
      <c r="U43" s="18"/>
      <c r="V43" s="18"/>
    </row>
    <row r="44" spans="1:42" x14ac:dyDescent="0.25">
      <c r="A44" s="19"/>
      <c r="B44" s="19"/>
      <c r="C44" s="19"/>
      <c r="D44" s="20"/>
      <c r="S44" s="18"/>
      <c r="T44" s="18"/>
      <c r="U44" s="18"/>
      <c r="V44" s="18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 Z8 AD7 AH7 AL7 AP8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4"/>
  <sheetViews>
    <sheetView zoomScale="85" zoomScaleNormal="85" workbookViewId="0">
      <pane ySplit="4" topLeftCell="A17" activePane="bottomLeft" state="frozen"/>
      <selection activeCell="B2" sqref="B2"/>
      <selection pane="bottomLeft" activeCell="B5" sqref="B5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28515625" style="34" customWidth="1"/>
    <col min="5" max="5" width="9.140625" style="5" customWidth="1"/>
    <col min="6" max="6" width="9.140625" style="5" hidden="1"/>
    <col min="7" max="7" width="44.28515625" style="5" hidden="1"/>
    <col min="8" max="11" width="9.140625" style="5" hidden="1"/>
    <col min="12" max="18" width="9.140625" style="17" hidden="1"/>
    <col min="19" max="19" width="34" style="17" hidden="1"/>
    <col min="20" max="20" width="66" style="17" hidden="1"/>
    <col min="21" max="21" width="29.28515625" style="17" hidden="1"/>
    <col min="22" max="22" width="7.85546875" style="17" hidden="1"/>
    <col min="23" max="23" width="34" style="17" hidden="1"/>
    <col min="24" max="24" width="66" style="17" hidden="1"/>
    <col min="25" max="25" width="29.28515625" style="17" hidden="1"/>
    <col min="26" max="26" width="7.85546875" style="17" hidden="1"/>
    <col min="27" max="27" width="34" style="17" hidden="1"/>
    <col min="28" max="28" width="66" style="17" hidden="1"/>
    <col min="29" max="29" width="29.28515625" style="17" hidden="1"/>
    <col min="30" max="30" width="7.85546875" style="17" hidden="1"/>
    <col min="31" max="31" width="34" style="17" hidden="1"/>
    <col min="32" max="32" width="66" style="17" hidden="1"/>
    <col min="33" max="33" width="29.28515625" style="17" hidden="1"/>
    <col min="34" max="34" width="7.85546875" style="17" hidden="1"/>
    <col min="35" max="35" width="34" style="17" hidden="1"/>
    <col min="36" max="36" width="66" style="17" hidden="1"/>
    <col min="37" max="37" width="29.28515625" style="17" hidden="1"/>
    <col min="38" max="38" width="7.85546875" style="17" hidden="1"/>
    <col min="39" max="39" width="34" style="17" hidden="1"/>
    <col min="40" max="40" width="66" style="17" hidden="1"/>
    <col min="41" max="41" width="29.28515625" style="17" hidden="1"/>
    <col min="42" max="42" width="7.85546875" style="17" hidden="1"/>
    <col min="43" max="16382" width="9.140625" style="17" hidden="1"/>
    <col min="16383" max="16383" width="10.28515625" style="17" hidden="1"/>
    <col min="16384" max="16384" width="7.85546875" style="17" hidden="1"/>
  </cols>
  <sheetData>
    <row r="1" spans="1:43" ht="18.75" x14ac:dyDescent="0.25">
      <c r="A1" s="3" t="s">
        <v>3</v>
      </c>
      <c r="B1" s="47" t="s">
        <v>100</v>
      </c>
      <c r="C1" s="47"/>
      <c r="D1" s="47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153</v>
      </c>
      <c r="W1" s="17" t="s">
        <v>152</v>
      </c>
      <c r="AA1" s="17" t="s">
        <v>151</v>
      </c>
      <c r="AE1" s="17" t="s">
        <v>150</v>
      </c>
      <c r="AI1" s="17" t="s">
        <v>154</v>
      </c>
      <c r="AM1" s="17" t="s">
        <v>159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285" x14ac:dyDescent="0.25">
      <c r="A5" s="26" t="str">
        <f t="shared" ref="A5:A19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6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192</v>
      </c>
      <c r="U6" s="26" t="s">
        <v>23</v>
      </c>
      <c r="V6" s="27" t="s">
        <v>24</v>
      </c>
      <c r="W6" s="26" t="s">
        <v>115</v>
      </c>
      <c r="X6" s="9" t="s">
        <v>192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5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178</v>
      </c>
      <c r="T7" s="18" t="s">
        <v>180</v>
      </c>
      <c r="U7" s="18" t="s">
        <v>143</v>
      </c>
      <c r="V7" s="5" t="s">
        <v>24</v>
      </c>
      <c r="W7" s="18" t="s">
        <v>178</v>
      </c>
      <c r="X7" s="18" t="s">
        <v>180</v>
      </c>
      <c r="Y7" s="18" t="s">
        <v>143</v>
      </c>
      <c r="Z7" s="5" t="s">
        <v>24</v>
      </c>
      <c r="AA7" s="26" t="s">
        <v>155</v>
      </c>
      <c r="AB7" s="18" t="s">
        <v>160</v>
      </c>
      <c r="AC7" s="18" t="s">
        <v>143</v>
      </c>
      <c r="AD7" s="27" t="s">
        <v>21</v>
      </c>
      <c r="AE7" s="26" t="s">
        <v>155</v>
      </c>
      <c r="AF7" s="18" t="s">
        <v>160</v>
      </c>
      <c r="AG7" s="18" t="s">
        <v>143</v>
      </c>
      <c r="AH7" s="27" t="s">
        <v>21</v>
      </c>
      <c r="AI7" s="26" t="s">
        <v>155</v>
      </c>
      <c r="AJ7" s="18" t="s">
        <v>160</v>
      </c>
      <c r="AK7" s="18" t="s">
        <v>143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179</v>
      </c>
      <c r="T8" s="18" t="s">
        <v>193</v>
      </c>
      <c r="U8" s="18" t="s">
        <v>181</v>
      </c>
      <c r="V8" s="5" t="s">
        <v>24</v>
      </c>
      <c r="W8" s="18" t="s">
        <v>140</v>
      </c>
      <c r="X8" s="18" t="s">
        <v>193</v>
      </c>
      <c r="Y8" s="18" t="s">
        <v>181</v>
      </c>
      <c r="Z8" s="5" t="s">
        <v>24</v>
      </c>
      <c r="AA8" s="17" t="s">
        <v>156</v>
      </c>
      <c r="AB8" s="18" t="s">
        <v>188</v>
      </c>
      <c r="AC8" s="18" t="s">
        <v>147</v>
      </c>
      <c r="AD8" s="17" t="s">
        <v>21</v>
      </c>
      <c r="AE8" s="17" t="s">
        <v>156</v>
      </c>
      <c r="AF8" s="18" t="s">
        <v>188</v>
      </c>
      <c r="AG8" s="18" t="s">
        <v>147</v>
      </c>
      <c r="AH8" s="17" t="s">
        <v>21</v>
      </c>
      <c r="AI8" s="17" t="s">
        <v>156</v>
      </c>
      <c r="AJ8" s="18" t="s">
        <v>188</v>
      </c>
      <c r="AK8" s="18" t="s">
        <v>147</v>
      </c>
      <c r="AL8" s="17" t="s">
        <v>21</v>
      </c>
      <c r="AM8" s="26" t="s">
        <v>155</v>
      </c>
      <c r="AN8" s="18" t="s">
        <v>160</v>
      </c>
      <c r="AO8" s="18" t="s">
        <v>143</v>
      </c>
      <c r="AP8" s="27" t="s">
        <v>21</v>
      </c>
    </row>
    <row r="9" spans="1:43" ht="28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157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156</v>
      </c>
      <c r="AN9" s="18" t="s">
        <v>188</v>
      </c>
      <c r="AO9" s="18" t="s">
        <v>147</v>
      </c>
      <c r="AP9" s="17" t="s">
        <v>21</v>
      </c>
    </row>
    <row r="10" spans="1:43" ht="25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155</v>
      </c>
      <c r="T10" s="18" t="s">
        <v>158</v>
      </c>
      <c r="U10" s="18" t="s">
        <v>143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285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156</v>
      </c>
      <c r="T11" s="18" t="s">
        <v>183</v>
      </c>
      <c r="U11" s="18" t="s">
        <v>147</v>
      </c>
      <c r="V11" s="17" t="s">
        <v>24</v>
      </c>
      <c r="W11" s="26" t="s">
        <v>155</v>
      </c>
      <c r="X11" s="18" t="s">
        <v>185</v>
      </c>
      <c r="Y11" s="18" t="s">
        <v>143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28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157</v>
      </c>
      <c r="T12" s="18" t="s">
        <v>145</v>
      </c>
      <c r="U12" s="18" t="s">
        <v>138</v>
      </c>
      <c r="V12" s="5" t="s">
        <v>22</v>
      </c>
      <c r="W12" s="17" t="s">
        <v>156</v>
      </c>
      <c r="X12" s="18" t="s">
        <v>184</v>
      </c>
      <c r="Y12" s="18" t="s">
        <v>147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ht="3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390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45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R15" s="17">
        <v>11</v>
      </c>
      <c r="S15" s="30" t="s">
        <v>40</v>
      </c>
      <c r="T15" s="18" t="s">
        <v>41</v>
      </c>
      <c r="U15" s="30" t="s">
        <v>209</v>
      </c>
      <c r="V15" s="30" t="s">
        <v>21</v>
      </c>
      <c r="W15" s="30" t="s">
        <v>40</v>
      </c>
      <c r="X15" s="18" t="s">
        <v>41</v>
      </c>
      <c r="Y15" s="30" t="s">
        <v>209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20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6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75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20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19" s="26" t="str">
        <f t="shared" si="2"/>
        <v xml:space="preserve">10 цифровых символов </v>
      </c>
      <c r="D19" s="27" t="str">
        <f t="shared" si="3"/>
        <v>О</v>
      </c>
      <c r="R19" s="17">
        <v>15</v>
      </c>
      <c r="S19" s="31" t="s">
        <v>213</v>
      </c>
      <c r="T19" s="18" t="s">
        <v>215</v>
      </c>
      <c r="U19" s="30" t="s">
        <v>26</v>
      </c>
      <c r="V19" s="31" t="s">
        <v>21</v>
      </c>
      <c r="W19" s="31" t="s">
        <v>213</v>
      </c>
      <c r="X19" s="18" t="s">
        <v>215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x14ac:dyDescent="0.25">
      <c r="A20" s="32"/>
      <c r="B20" s="32"/>
      <c r="C20" s="32"/>
      <c r="D20" s="33"/>
      <c r="R20" s="17">
        <v>16</v>
      </c>
      <c r="S20" s="31" t="s">
        <v>19</v>
      </c>
      <c r="T20" s="31" t="s">
        <v>19</v>
      </c>
      <c r="U20" s="31" t="s">
        <v>19</v>
      </c>
      <c r="V20" s="31" t="s">
        <v>19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x14ac:dyDescent="0.25">
      <c r="A21" s="19"/>
      <c r="B21" s="19"/>
      <c r="C21" s="19"/>
      <c r="D21" s="20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x14ac:dyDescent="0.25">
      <c r="A22" s="19"/>
      <c r="B22" s="19"/>
      <c r="C22" s="19"/>
      <c r="D22" s="20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x14ac:dyDescent="0.25">
      <c r="A23" s="19"/>
      <c r="B23" s="19"/>
      <c r="C23" s="19"/>
      <c r="D23" s="20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25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19"/>
      <c r="B25" s="19"/>
      <c r="C25" s="19"/>
      <c r="D25" s="20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5" customFormat="1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s="5" customFormat="1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s="5" customFormat="1" x14ac:dyDescent="0.25">
      <c r="A33" s="19"/>
      <c r="B33" s="19"/>
      <c r="C33" s="19"/>
      <c r="D33" s="20"/>
    </row>
    <row r="34" spans="1:4" s="5" customFormat="1" x14ac:dyDescent="0.25">
      <c r="A34" s="19"/>
      <c r="B34" s="19"/>
      <c r="C34" s="19"/>
      <c r="D34" s="20"/>
    </row>
    <row r="35" spans="1:4" s="5" customFormat="1" x14ac:dyDescent="0.25">
      <c r="A35" s="19"/>
      <c r="B35" s="19"/>
      <c r="C35" s="19"/>
      <c r="D35" s="20"/>
    </row>
    <row r="36" spans="1:4" s="5" customFormat="1" x14ac:dyDescent="0.25">
      <c r="A36" s="21"/>
      <c r="B36" s="21"/>
      <c r="C36" s="21"/>
      <c r="D36" s="22"/>
    </row>
    <row r="37" spans="1:4" s="5" customFormat="1" x14ac:dyDescent="0.25">
      <c r="A37" s="21"/>
      <c r="B37" s="21"/>
      <c r="C37" s="21"/>
      <c r="D37" s="22"/>
    </row>
    <row r="38" spans="1:4" s="5" customFormat="1" x14ac:dyDescent="0.25">
      <c r="A38" s="21"/>
      <c r="B38" s="21"/>
      <c r="C38" s="21"/>
      <c r="D38" s="22"/>
    </row>
    <row r="39" spans="1:4" s="5" customFormat="1" x14ac:dyDescent="0.25">
      <c r="A39" s="21"/>
      <c r="B39" s="21"/>
      <c r="C39" s="21"/>
      <c r="D39" s="22"/>
    </row>
    <row r="40" spans="1:4" s="5" customFormat="1" x14ac:dyDescent="0.25">
      <c r="A40" s="21"/>
      <c r="B40" s="21"/>
      <c r="C40" s="21"/>
      <c r="D40" s="22"/>
    </row>
    <row r="41" spans="1:4" s="5" customFormat="1" x14ac:dyDescent="0.25">
      <c r="A41" s="21"/>
      <c r="B41" s="21"/>
      <c r="C41" s="21"/>
      <c r="D41" s="22"/>
    </row>
    <row r="42" spans="1:4" s="5" customFormat="1" x14ac:dyDescent="0.25">
      <c r="A42" s="21"/>
      <c r="B42" s="21"/>
      <c r="C42" s="21"/>
      <c r="D42" s="22"/>
    </row>
    <row r="43" spans="1:4" s="5" customFormat="1" x14ac:dyDescent="0.25">
      <c r="A43" s="21"/>
      <c r="B43" s="21"/>
      <c r="C43" s="21"/>
      <c r="D43" s="22"/>
    </row>
    <row r="44" spans="1:4" s="5" customFormat="1" x14ac:dyDescent="0.25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0 AD5 AH5 AL5 V5:V6 Z5:Z6 Z11 AD7 AH7 AL7 D5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s="17" customFormat="1" ht="18.75" x14ac:dyDescent="0.25">
      <c r="A1" s="3" t="s">
        <v>3</v>
      </c>
      <c r="B1" s="47" t="s">
        <v>79</v>
      </c>
      <c r="C1" s="47"/>
      <c r="D1" s="47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AA1" s="17" t="s">
        <v>151</v>
      </c>
      <c r="AE1" s="17" t="s">
        <v>150</v>
      </c>
      <c r="AI1" s="17" t="s">
        <v>154</v>
      </c>
      <c r="AM1" s="17" t="s">
        <v>159</v>
      </c>
    </row>
    <row r="2" spans="1:42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194</v>
      </c>
      <c r="U6" s="26" t="s">
        <v>23</v>
      </c>
      <c r="V6" s="27" t="s">
        <v>24</v>
      </c>
      <c r="W6" s="26" t="s">
        <v>115</v>
      </c>
      <c r="X6" s="26" t="s">
        <v>195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25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178</v>
      </c>
      <c r="T7" s="18" t="s">
        <v>180</v>
      </c>
      <c r="U7" s="18" t="s">
        <v>143</v>
      </c>
      <c r="V7" s="5" t="s">
        <v>24</v>
      </c>
      <c r="W7" s="18" t="s">
        <v>178</v>
      </c>
      <c r="X7" s="18" t="s">
        <v>180</v>
      </c>
      <c r="Y7" s="18" t="s">
        <v>143</v>
      </c>
      <c r="Z7" s="5" t="s">
        <v>24</v>
      </c>
      <c r="AA7" s="26" t="s">
        <v>161</v>
      </c>
      <c r="AB7" s="18" t="s">
        <v>173</v>
      </c>
      <c r="AC7" s="18" t="s">
        <v>143</v>
      </c>
      <c r="AD7" s="27" t="s">
        <v>21</v>
      </c>
      <c r="AE7" s="26" t="s">
        <v>161</v>
      </c>
      <c r="AF7" s="18" t="s">
        <v>173</v>
      </c>
      <c r="AG7" s="18" t="s">
        <v>143</v>
      </c>
      <c r="AH7" s="27" t="s">
        <v>21</v>
      </c>
      <c r="AI7" s="26" t="s">
        <v>161</v>
      </c>
      <c r="AJ7" s="18" t="s">
        <v>173</v>
      </c>
      <c r="AK7" s="18" t="s">
        <v>143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179</v>
      </c>
      <c r="T8" s="18" t="s">
        <v>193</v>
      </c>
      <c r="U8" s="18" t="s">
        <v>181</v>
      </c>
      <c r="V8" s="5" t="s">
        <v>24</v>
      </c>
      <c r="W8" s="18" t="s">
        <v>179</v>
      </c>
      <c r="X8" s="18" t="s">
        <v>193</v>
      </c>
      <c r="Y8" s="18" t="s">
        <v>181</v>
      </c>
      <c r="Z8" s="5" t="s">
        <v>24</v>
      </c>
      <c r="AA8" s="17" t="s">
        <v>162</v>
      </c>
      <c r="AB8" s="18" t="s">
        <v>184</v>
      </c>
      <c r="AC8" s="18" t="s">
        <v>147</v>
      </c>
      <c r="AD8" s="17" t="s">
        <v>21</v>
      </c>
      <c r="AE8" s="17" t="s">
        <v>162</v>
      </c>
      <c r="AF8" s="18" t="s">
        <v>184</v>
      </c>
      <c r="AG8" s="18" t="s">
        <v>147</v>
      </c>
      <c r="AH8" s="17" t="s">
        <v>21</v>
      </c>
      <c r="AI8" s="17" t="s">
        <v>162</v>
      </c>
      <c r="AJ8" s="18" t="s">
        <v>184</v>
      </c>
      <c r="AK8" s="18" t="s">
        <v>147</v>
      </c>
      <c r="AL8" s="17" t="s">
        <v>21</v>
      </c>
      <c r="AM8" s="26" t="s">
        <v>161</v>
      </c>
      <c r="AN8" s="18" t="s">
        <v>165</v>
      </c>
      <c r="AO8" s="18" t="s">
        <v>143</v>
      </c>
      <c r="AP8" s="27" t="s">
        <v>21</v>
      </c>
    </row>
    <row r="9" spans="1:42" s="17" customFormat="1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163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162</v>
      </c>
      <c r="AN9" s="18" t="s">
        <v>187</v>
      </c>
      <c r="AO9" s="18" t="s">
        <v>147</v>
      </c>
      <c r="AP9" s="17" t="s">
        <v>21</v>
      </c>
    </row>
    <row r="10" spans="1:42" s="17" customFormat="1" ht="25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161</v>
      </c>
      <c r="T10" s="18" t="s">
        <v>172</v>
      </c>
      <c r="U10" s="18" t="s">
        <v>143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164</v>
      </c>
      <c r="AB10" s="18" t="s">
        <v>226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162</v>
      </c>
      <c r="T11" s="18" t="s">
        <v>183</v>
      </c>
      <c r="U11" s="18" t="s">
        <v>147</v>
      </c>
      <c r="V11" s="17" t="s">
        <v>24</v>
      </c>
      <c r="W11" s="26" t="s">
        <v>161</v>
      </c>
      <c r="X11" s="18" t="s">
        <v>165</v>
      </c>
      <c r="Y11" s="18" t="s">
        <v>143</v>
      </c>
      <c r="Z11" s="27" t="s">
        <v>21</v>
      </c>
      <c r="AA11" s="35" t="s">
        <v>55</v>
      </c>
      <c r="AB11" s="18" t="s">
        <v>25</v>
      </c>
      <c r="AC11" s="18" t="s">
        <v>225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163</v>
      </c>
      <c r="T12" s="18" t="s">
        <v>145</v>
      </c>
      <c r="U12" s="18" t="s">
        <v>138</v>
      </c>
      <c r="V12" s="5" t="s">
        <v>22</v>
      </c>
      <c r="W12" s="17" t="s">
        <v>162</v>
      </c>
      <c r="X12" s="18" t="s">
        <v>187</v>
      </c>
      <c r="Y12" s="18" t="s">
        <v>147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164</v>
      </c>
      <c r="T13" s="18" t="s">
        <v>226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225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5" t="s">
        <v>55</v>
      </c>
      <c r="T15" s="18" t="s">
        <v>25</v>
      </c>
      <c r="U15" s="18" t="s">
        <v>225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227</v>
      </c>
      <c r="Y16" s="18" t="s">
        <v>237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6" t="s">
        <v>57</v>
      </c>
      <c r="T17" s="18" t="s">
        <v>227</v>
      </c>
      <c r="U17" s="18" t="s">
        <v>237</v>
      </c>
      <c r="V17" s="18" t="s">
        <v>21</v>
      </c>
      <c r="W17" s="36" t="s">
        <v>58</v>
      </c>
      <c r="X17" s="18" t="s">
        <v>228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6" t="s">
        <v>58</v>
      </c>
      <c r="T18" s="18" t="s">
        <v>228</v>
      </c>
      <c r="U18" s="35" t="s">
        <v>63</v>
      </c>
      <c r="V18" s="36" t="s">
        <v>21</v>
      </c>
      <c r="W18" s="36" t="s">
        <v>59</v>
      </c>
      <c r="X18" s="18" t="s">
        <v>229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6" t="s">
        <v>59</v>
      </c>
      <c r="T19" s="18" t="s">
        <v>229</v>
      </c>
      <c r="U19" s="35" t="s">
        <v>64</v>
      </c>
      <c r="V19" s="36" t="s">
        <v>21</v>
      </c>
      <c r="W19" s="36" t="s">
        <v>60</v>
      </c>
      <c r="X19" s="18" t="s">
        <v>230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6" t="s">
        <v>60</v>
      </c>
      <c r="T20" s="18" t="s">
        <v>230</v>
      </c>
      <c r="U20" s="35" t="s">
        <v>65</v>
      </c>
      <c r="V20" s="36" t="s">
        <v>21</v>
      </c>
      <c r="W20" s="36" t="s">
        <v>61</v>
      </c>
      <c r="X20" s="18" t="s">
        <v>231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6" t="s">
        <v>61</v>
      </c>
      <c r="T21" s="18" t="s">
        <v>231</v>
      </c>
      <c r="U21" s="35" t="s">
        <v>65</v>
      </c>
      <c r="V21" s="36" t="s">
        <v>21</v>
      </c>
      <c r="W21" s="44" t="s">
        <v>224</v>
      </c>
      <c r="X21" s="18" t="s">
        <v>238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44" t="s">
        <v>224</v>
      </c>
      <c r="T22" s="18" t="s">
        <v>238</v>
      </c>
      <c r="U22" s="35" t="s">
        <v>65</v>
      </c>
      <c r="V22" s="36" t="s">
        <v>21</v>
      </c>
      <c r="W22" s="36" t="s">
        <v>66</v>
      </c>
      <c r="X22" s="18" t="s">
        <v>227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6" t="s">
        <v>66</v>
      </c>
      <c r="T23" s="18" t="s">
        <v>227</v>
      </c>
      <c r="U23" s="18" t="s">
        <v>119</v>
      </c>
      <c r="V23" s="36" t="s">
        <v>21</v>
      </c>
      <c r="W23" s="36" t="s">
        <v>67</v>
      </c>
      <c r="X23" s="18" t="s">
        <v>232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6" t="s">
        <v>67</v>
      </c>
      <c r="T24" s="18" t="s">
        <v>232</v>
      </c>
      <c r="U24" s="18" t="s">
        <v>123</v>
      </c>
      <c r="V24" s="36" t="s">
        <v>21</v>
      </c>
      <c r="W24" s="36" t="s">
        <v>58</v>
      </c>
      <c r="X24" s="18" t="s">
        <v>233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6" t="s">
        <v>58</v>
      </c>
      <c r="T25" s="18" t="s">
        <v>233</v>
      </c>
      <c r="U25" s="35" t="s">
        <v>63</v>
      </c>
      <c r="V25" s="36" t="s">
        <v>21</v>
      </c>
      <c r="W25" s="36" t="s">
        <v>59</v>
      </c>
      <c r="X25" s="18" t="s">
        <v>234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6" t="s">
        <v>59</v>
      </c>
      <c r="T26" s="18" t="s">
        <v>234</v>
      </c>
      <c r="U26" s="35" t="s">
        <v>64</v>
      </c>
      <c r="V26" s="36" t="s">
        <v>21</v>
      </c>
      <c r="W26" s="36" t="s">
        <v>61</v>
      </c>
      <c r="X26" s="18" t="s">
        <v>235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6" t="s">
        <v>61</v>
      </c>
      <c r="T27" s="18" t="s">
        <v>235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136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6" t="s">
        <v>69</v>
      </c>
      <c r="T30" s="18" t="s">
        <v>101</v>
      </c>
      <c r="U30" s="35" t="s">
        <v>136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x14ac:dyDescent="0.25">
      <c r="A31" s="32"/>
      <c r="B31" s="32"/>
      <c r="C31" s="32"/>
      <c r="D31" s="33"/>
      <c r="E31" s="5"/>
      <c r="F31" s="5"/>
      <c r="G31" s="5"/>
      <c r="H31" s="5"/>
      <c r="I31" s="5"/>
      <c r="J31" s="5"/>
      <c r="K31" s="5"/>
      <c r="L31" s="5"/>
      <c r="R31" s="17">
        <v>27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x14ac:dyDescent="0.25">
      <c r="A32" s="19"/>
      <c r="B32" s="19"/>
      <c r="C32" s="19"/>
      <c r="D32" s="20"/>
      <c r="E32" s="5"/>
      <c r="F32" s="5"/>
      <c r="G32" s="5"/>
      <c r="H32" s="5"/>
      <c r="I32" s="5"/>
      <c r="J32" s="5"/>
      <c r="K32" s="5"/>
      <c r="L32" s="5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x14ac:dyDescent="0.25">
      <c r="A40" s="21"/>
      <c r="B40" s="21"/>
      <c r="C40" s="21"/>
      <c r="D40" s="22"/>
    </row>
    <row r="41" spans="1:42" x14ac:dyDescent="0.25">
      <c r="A41" s="21"/>
      <c r="B41" s="21"/>
      <c r="C41" s="21"/>
      <c r="D41" s="22"/>
    </row>
    <row r="42" spans="1:42" x14ac:dyDescent="0.25">
      <c r="A42" s="21"/>
      <c r="B42" s="21"/>
      <c r="C42" s="21"/>
      <c r="D42" s="22"/>
    </row>
    <row r="43" spans="1:42" x14ac:dyDescent="0.25">
      <c r="A43" s="21"/>
      <c r="B43" s="21"/>
      <c r="C43" s="21"/>
      <c r="D43" s="22"/>
    </row>
    <row r="44" spans="1:42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 AP5 V5:V6 AD5 AH5 AL5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ht="18.75" x14ac:dyDescent="0.25">
      <c r="A1" s="3" t="s">
        <v>3</v>
      </c>
      <c r="B1" s="47" t="s">
        <v>80</v>
      </c>
      <c r="C1" s="47"/>
      <c r="D1" s="47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153</v>
      </c>
      <c r="W1" s="5" t="s">
        <v>152</v>
      </c>
      <c r="AA1" s="5" t="s">
        <v>151</v>
      </c>
      <c r="AE1" s="5" t="s">
        <v>150</v>
      </c>
      <c r="AI1" s="5" t="s">
        <v>154</v>
      </c>
      <c r="AM1" s="5" t="s">
        <v>159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4" si="0">IFERROR(VLOOKUP($R5,$R$5:$AP$43,$R$1,0),"")</f>
        <v>Тип операции по клиенту</v>
      </c>
      <c r="B5" s="26" t="str">
        <f t="shared" ref="B5:B34" si="1">IFERROR(VLOOKUP($R5,$R$5:$AP$43,$R$1+1,0),"")</f>
        <v>Необходимо выбрать из списка нужную операцию</v>
      </c>
      <c r="C5" s="26" t="str">
        <f t="shared" ref="C5:C34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4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255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196</v>
      </c>
      <c r="T7" s="18" t="s">
        <v>197</v>
      </c>
      <c r="U7" s="18" t="s">
        <v>143</v>
      </c>
      <c r="V7" s="5" t="s">
        <v>24</v>
      </c>
      <c r="W7" s="18" t="s">
        <v>196</v>
      </c>
      <c r="X7" s="18" t="s">
        <v>197</v>
      </c>
      <c r="Y7" s="18" t="s">
        <v>143</v>
      </c>
      <c r="Z7" s="5" t="s">
        <v>24</v>
      </c>
      <c r="AA7" s="26" t="s">
        <v>166</v>
      </c>
      <c r="AB7" s="18" t="s">
        <v>149</v>
      </c>
      <c r="AC7" s="18" t="s">
        <v>143</v>
      </c>
      <c r="AD7" s="27" t="s">
        <v>21</v>
      </c>
      <c r="AE7" s="26" t="s">
        <v>166</v>
      </c>
      <c r="AF7" s="18" t="s">
        <v>149</v>
      </c>
      <c r="AG7" s="18" t="s">
        <v>143</v>
      </c>
      <c r="AH7" s="27" t="s">
        <v>21</v>
      </c>
      <c r="AI7" s="26" t="s">
        <v>166</v>
      </c>
      <c r="AJ7" s="18" t="s">
        <v>149</v>
      </c>
      <c r="AK7" s="18" t="s">
        <v>143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55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199</v>
      </c>
      <c r="T8" s="18" t="s">
        <v>198</v>
      </c>
      <c r="U8" s="18" t="s">
        <v>181</v>
      </c>
      <c r="V8" s="5" t="s">
        <v>24</v>
      </c>
      <c r="W8" s="18" t="s">
        <v>199</v>
      </c>
      <c r="X8" s="18" t="s">
        <v>198</v>
      </c>
      <c r="Y8" s="18" t="s">
        <v>181</v>
      </c>
      <c r="Z8" s="5" t="s">
        <v>24</v>
      </c>
      <c r="AA8" s="17" t="s">
        <v>167</v>
      </c>
      <c r="AB8" s="18" t="s">
        <v>184</v>
      </c>
      <c r="AC8" s="18" t="s">
        <v>181</v>
      </c>
      <c r="AD8" s="17" t="s">
        <v>21</v>
      </c>
      <c r="AE8" s="17" t="s">
        <v>167</v>
      </c>
      <c r="AF8" s="18" t="s">
        <v>184</v>
      </c>
      <c r="AG8" s="18" t="s">
        <v>181</v>
      </c>
      <c r="AH8" s="17" t="s">
        <v>21</v>
      </c>
      <c r="AI8" s="17" t="s">
        <v>167</v>
      </c>
      <c r="AJ8" s="18" t="s">
        <v>184</v>
      </c>
      <c r="AK8" s="18" t="s">
        <v>181</v>
      </c>
      <c r="AL8" s="17" t="s">
        <v>21</v>
      </c>
      <c r="AM8" s="26" t="s">
        <v>166</v>
      </c>
      <c r="AN8" s="18" t="s">
        <v>149</v>
      </c>
      <c r="AO8" s="18" t="s">
        <v>143</v>
      </c>
      <c r="AP8" s="27" t="s">
        <v>21</v>
      </c>
    </row>
    <row r="9" spans="1:42" s="17" customFormat="1" ht="255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168</v>
      </c>
      <c r="AB9" s="18" t="s">
        <v>145</v>
      </c>
      <c r="AC9" s="18" t="s">
        <v>138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167</v>
      </c>
      <c r="AN9" s="18" t="s">
        <v>184</v>
      </c>
      <c r="AO9" s="18" t="s">
        <v>181</v>
      </c>
      <c r="AP9" s="17" t="s">
        <v>21</v>
      </c>
    </row>
    <row r="10" spans="1:42" s="17" customFormat="1" ht="255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ЗАО «Фондовая биржа ММВБ» (в секторе рынка Основной рынок);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166</v>
      </c>
      <c r="T10" s="18" t="s">
        <v>174</v>
      </c>
      <c r="U10" s="18" t="s">
        <v>143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169</v>
      </c>
      <c r="AB10" s="18" t="s">
        <v>175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330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167</v>
      </c>
      <c r="T11" s="18" t="s">
        <v>190</v>
      </c>
      <c r="U11" s="18" t="s">
        <v>189</v>
      </c>
      <c r="V11" s="5" t="s">
        <v>24</v>
      </c>
      <c r="W11" s="26" t="s">
        <v>166</v>
      </c>
      <c r="X11" s="18" t="s">
        <v>177</v>
      </c>
      <c r="Y11" s="18" t="s">
        <v>143</v>
      </c>
      <c r="Z11" s="27" t="s">
        <v>21</v>
      </c>
      <c r="AA11" s="18" t="s">
        <v>170</v>
      </c>
      <c r="AB11" s="18" t="s">
        <v>226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330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168</v>
      </c>
      <c r="T12" s="18" t="s">
        <v>145</v>
      </c>
      <c r="U12" s="18" t="s">
        <v>138</v>
      </c>
      <c r="V12" s="5" t="s">
        <v>22</v>
      </c>
      <c r="W12" s="17" t="s">
        <v>167</v>
      </c>
      <c r="X12" s="18" t="s">
        <v>191</v>
      </c>
      <c r="Y12" s="18" t="s">
        <v>189</v>
      </c>
      <c r="Z12" s="17" t="s">
        <v>21</v>
      </c>
      <c r="AA12" s="35" t="s">
        <v>55</v>
      </c>
      <c r="AB12" s="18" t="s">
        <v>25</v>
      </c>
      <c r="AC12" s="18" t="s">
        <v>225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30" x14ac:dyDescent="0.25">
      <c r="A13" s="26" t="str">
        <f t="shared" si="0"/>
        <v>Краткий код клиента: Разрешить совершение кросс-сделок</v>
      </c>
      <c r="B13" s="26" t="str">
        <f t="shared" si="1"/>
        <v>Данное поле отображается в случае, если заполнены поля "Рынок", либо "Код".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169</v>
      </c>
      <c r="T13" s="18" t="s">
        <v>175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5" t="s">
        <v>19</v>
      </c>
      <c r="AB13" s="5" t="s">
        <v>19</v>
      </c>
      <c r="AC13" s="5" t="s">
        <v>19</v>
      </c>
      <c r="AD13" s="5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170</v>
      </c>
      <c r="T14" s="18" t="s">
        <v>226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225</v>
      </c>
      <c r="Z14" s="18" t="s">
        <v>21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5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20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5" t="s">
        <v>55</v>
      </c>
      <c r="T16" s="18" t="s">
        <v>25</v>
      </c>
      <c r="U16" s="18" t="s">
        <v>225</v>
      </c>
      <c r="V16" s="18" t="s">
        <v>21</v>
      </c>
      <c r="W16" s="36" t="s">
        <v>57</v>
      </c>
      <c r="X16" s="18" t="s">
        <v>227</v>
      </c>
      <c r="Y16" s="18" t="s">
        <v>237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75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58</v>
      </c>
      <c r="X17" s="18" t="s">
        <v>228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120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6" t="s">
        <v>57</v>
      </c>
      <c r="T18" s="18" t="s">
        <v>227</v>
      </c>
      <c r="U18" s="18" t="s">
        <v>237</v>
      </c>
      <c r="V18" s="18" t="s">
        <v>21</v>
      </c>
      <c r="W18" s="36" t="s">
        <v>59</v>
      </c>
      <c r="X18" s="18" t="s">
        <v>229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6" t="s">
        <v>58</v>
      </c>
      <c r="T19" s="18" t="s">
        <v>228</v>
      </c>
      <c r="U19" s="35" t="s">
        <v>63</v>
      </c>
      <c r="V19" s="36" t="s">
        <v>21</v>
      </c>
      <c r="W19" s="36" t="s">
        <v>60</v>
      </c>
      <c r="X19" s="18" t="s">
        <v>230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6" t="s">
        <v>59</v>
      </c>
      <c r="T20" s="18" t="s">
        <v>229</v>
      </c>
      <c r="U20" s="35" t="s">
        <v>64</v>
      </c>
      <c r="V20" s="36" t="s">
        <v>21</v>
      </c>
      <c r="W20" s="36" t="s">
        <v>61</v>
      </c>
      <c r="X20" s="18" t="s">
        <v>231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5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6" t="s">
        <v>60</v>
      </c>
      <c r="T21" s="18" t="s">
        <v>230</v>
      </c>
      <c r="U21" s="35" t="s">
        <v>65</v>
      </c>
      <c r="V21" s="36" t="s">
        <v>21</v>
      </c>
      <c r="W21" s="44" t="s">
        <v>224</v>
      </c>
      <c r="X21" s="18" t="s">
        <v>238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5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6" t="s">
        <v>61</v>
      </c>
      <c r="T22" s="18" t="s">
        <v>231</v>
      </c>
      <c r="U22" s="35" t="s">
        <v>65</v>
      </c>
      <c r="V22" s="36" t="s">
        <v>21</v>
      </c>
      <c r="W22" s="36" t="s">
        <v>66</v>
      </c>
      <c r="X22" s="18" t="s">
        <v>227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5" x14ac:dyDescent="0.2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44" t="s">
        <v>224</v>
      </c>
      <c r="T23" s="18" t="s">
        <v>238</v>
      </c>
      <c r="U23" s="35" t="s">
        <v>65</v>
      </c>
      <c r="V23" s="36" t="s">
        <v>21</v>
      </c>
      <c r="W23" s="36" t="s">
        <v>67</v>
      </c>
      <c r="X23" s="18" t="s">
        <v>232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0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6" t="s">
        <v>66</v>
      </c>
      <c r="T24" s="18" t="s">
        <v>227</v>
      </c>
      <c r="U24" s="18" t="s">
        <v>119</v>
      </c>
      <c r="V24" s="36" t="s">
        <v>21</v>
      </c>
      <c r="W24" s="36" t="s">
        <v>58</v>
      </c>
      <c r="X24" s="18" t="s">
        <v>233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6" t="s">
        <v>67</v>
      </c>
      <c r="T25" s="18" t="s">
        <v>232</v>
      </c>
      <c r="U25" s="18" t="s">
        <v>123</v>
      </c>
      <c r="V25" s="36" t="s">
        <v>21</v>
      </c>
      <c r="W25" s="36" t="s">
        <v>59</v>
      </c>
      <c r="X25" s="18" t="s">
        <v>234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5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6" t="s">
        <v>58</v>
      </c>
      <c r="T26" s="18" t="s">
        <v>233</v>
      </c>
      <c r="U26" s="35" t="s">
        <v>63</v>
      </c>
      <c r="V26" s="36" t="s">
        <v>21</v>
      </c>
      <c r="W26" s="36" t="s">
        <v>61</v>
      </c>
      <c r="X26" s="18" t="s">
        <v>239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90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6" t="s">
        <v>59</v>
      </c>
      <c r="T27" s="18" t="s">
        <v>234</v>
      </c>
      <c r="U27" s="35" t="s">
        <v>64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5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6" t="s">
        <v>61</v>
      </c>
      <c r="T28" s="18" t="s">
        <v>235</v>
      </c>
      <c r="U28" s="35" t="s">
        <v>65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35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6" t="s">
        <v>68</v>
      </c>
      <c r="T29" s="18" t="s">
        <v>70</v>
      </c>
      <c r="U29" s="35" t="s">
        <v>26</v>
      </c>
      <c r="V29" s="36" t="s">
        <v>21</v>
      </c>
      <c r="W29" s="36" t="s">
        <v>69</v>
      </c>
      <c r="X29" s="18" t="s">
        <v>101</v>
      </c>
      <c r="Y29" s="35" t="s">
        <v>136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5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6" t="s">
        <v>97</v>
      </c>
      <c r="T30" s="18" t="s">
        <v>101</v>
      </c>
      <c r="U30" s="35" t="s">
        <v>102</v>
      </c>
      <c r="V30" s="36" t="s">
        <v>24</v>
      </c>
      <c r="W30" s="18" t="s">
        <v>75</v>
      </c>
      <c r="X30" s="18" t="s">
        <v>137</v>
      </c>
      <c r="Y30" s="18" t="s">
        <v>76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35" x14ac:dyDescent="0.2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6" t="s">
        <v>69</v>
      </c>
      <c r="T31" s="18" t="s">
        <v>101</v>
      </c>
      <c r="U31" s="35" t="s">
        <v>136</v>
      </c>
      <c r="V31" s="36" t="s">
        <v>24</v>
      </c>
      <c r="W31" s="18" t="s">
        <v>77</v>
      </c>
      <c r="X31" s="41" t="s">
        <v>212</v>
      </c>
      <c r="Y31" s="18" t="s">
        <v>119</v>
      </c>
      <c r="Z31" s="36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135" x14ac:dyDescent="0.25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8" t="s">
        <v>75</v>
      </c>
      <c r="T32" s="18" t="s">
        <v>137</v>
      </c>
      <c r="U32" s="18" t="s">
        <v>76</v>
      </c>
      <c r="V32" s="18" t="s">
        <v>22</v>
      </c>
      <c r="W32" s="18" t="s">
        <v>78</v>
      </c>
      <c r="X32" s="41" t="s">
        <v>212</v>
      </c>
      <c r="Y32" s="18" t="s">
        <v>119</v>
      </c>
      <c r="Z32" s="36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135" x14ac:dyDescent="0.25">
      <c r="A33" s="26" t="str">
        <f t="shared" si="0"/>
        <v>Наличие у клиента валютной банковской лицензии</v>
      </c>
      <c r="B33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3" s="26" t="str">
        <f t="shared" si="2"/>
        <v>Выбор из списка: "да"; "нет"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77</v>
      </c>
      <c r="T33" s="41" t="s">
        <v>212</v>
      </c>
      <c r="U33" s="18" t="s">
        <v>119</v>
      </c>
      <c r="V33" s="36" t="s">
        <v>22</v>
      </c>
      <c r="W33" s="36" t="s">
        <v>19</v>
      </c>
      <c r="X33" s="36" t="s">
        <v>19</v>
      </c>
      <c r="Y33" s="36" t="s">
        <v>19</v>
      </c>
      <c r="Z33" s="36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135" x14ac:dyDescent="0.25">
      <c r="A34" s="26" t="str">
        <f t="shared" si="0"/>
        <v>Наличие у клиента лицензии на осуществление страхования соответствующего вида</v>
      </c>
      <c r="B34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4" s="26" t="str">
        <f t="shared" si="2"/>
        <v>Выбор из списка: "да"; "нет"</v>
      </c>
      <c r="D34" s="27" t="str">
        <f t="shared" si="3"/>
        <v>Н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18" t="s">
        <v>78</v>
      </c>
      <c r="T34" s="41" t="s">
        <v>212</v>
      </c>
      <c r="U34" s="18" t="s">
        <v>119</v>
      </c>
      <c r="V34" s="36" t="s">
        <v>22</v>
      </c>
      <c r="W34" s="36" t="s">
        <v>19</v>
      </c>
      <c r="X34" s="36" t="s">
        <v>19</v>
      </c>
      <c r="Y34" s="36" t="s">
        <v>19</v>
      </c>
      <c r="Z34" s="36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9" t="s">
        <v>19</v>
      </c>
      <c r="AN34" s="19" t="s">
        <v>19</v>
      </c>
      <c r="AO34" s="19" t="s">
        <v>19</v>
      </c>
      <c r="AP34" s="19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W35" s="36"/>
      <c r="X35" s="18"/>
      <c r="Y35" s="35"/>
      <c r="Z35" s="36"/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9" t="s">
        <v>19</v>
      </c>
      <c r="AN35" s="19" t="s">
        <v>19</v>
      </c>
      <c r="AO35" s="19" t="s">
        <v>19</v>
      </c>
      <c r="AP35" s="19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W36" s="36"/>
      <c r="X36" s="18"/>
      <c r="Y36" s="35"/>
      <c r="Z36" s="36"/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9" t="s">
        <v>19</v>
      </c>
      <c r="AN36" s="19" t="s">
        <v>19</v>
      </c>
      <c r="AO36" s="19" t="s">
        <v>19</v>
      </c>
      <c r="AP36" s="19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36"/>
      <c r="X37" s="18"/>
      <c r="Y37" s="35"/>
      <c r="Z37" s="36"/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x14ac:dyDescent="0.25">
      <c r="A38" s="19"/>
      <c r="B38" s="19"/>
      <c r="C38" s="19"/>
      <c r="D38" s="20"/>
      <c r="R38" s="17">
        <v>34</v>
      </c>
      <c r="W38" s="36"/>
      <c r="X38" s="18"/>
      <c r="Y38" s="35"/>
      <c r="Z38" s="36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x14ac:dyDescent="0.25">
      <c r="A39" s="19"/>
      <c r="B39" s="19"/>
      <c r="C39" s="19"/>
      <c r="D39" s="20"/>
      <c r="R39" s="17">
        <v>35</v>
      </c>
      <c r="W39" s="36"/>
      <c r="X39" s="18"/>
      <c r="Y39" s="35"/>
      <c r="Z39" s="36"/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</row>
    <row r="40" spans="1:42" ht="134.25" customHeight="1" x14ac:dyDescent="0.25">
      <c r="A40" s="19"/>
      <c r="B40" s="19"/>
      <c r="C40" s="19"/>
      <c r="D40" s="20"/>
      <c r="R40" s="17">
        <v>36</v>
      </c>
      <c r="S40" s="36" t="s">
        <v>19</v>
      </c>
      <c r="T40" s="18" t="s">
        <v>19</v>
      </c>
      <c r="U40" s="35" t="s">
        <v>19</v>
      </c>
      <c r="V40" s="36" t="s">
        <v>19</v>
      </c>
    </row>
    <row r="41" spans="1:42" x14ac:dyDescent="0.25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25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25">
      <c r="A43" s="19"/>
      <c r="B43" s="19"/>
      <c r="C43" s="19"/>
      <c r="D43" s="20"/>
      <c r="R43" s="17">
        <v>39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/>
      <c r="X43" s="19"/>
      <c r="Y43" s="19"/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D5:D39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36"/>
  <sheetViews>
    <sheetView zoomScaleNormal="100" workbookViewId="0">
      <selection activeCell="B5" sqref="B5"/>
    </sheetView>
  </sheetViews>
  <sheetFormatPr defaultRowHeight="15" x14ac:dyDescent="0.25"/>
  <cols>
    <col min="1" max="1" width="9.140625" style="49"/>
    <col min="2" max="2" width="15" style="49" customWidth="1"/>
    <col min="3" max="16384" width="9.140625" style="49"/>
  </cols>
  <sheetData>
    <row r="1" spans="1:12" ht="21" x14ac:dyDescent="0.35">
      <c r="A1" s="83" t="s">
        <v>257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5.75" x14ac:dyDescent="0.25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30.75" customHeight="1" x14ac:dyDescent="0.25">
      <c r="A3" s="82" t="s">
        <v>258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ht="15.75" x14ac:dyDescent="0.25">
      <c r="A4" s="51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ht="15.75" x14ac:dyDescent="0.25">
      <c r="A5" s="74" t="s">
        <v>256</v>
      </c>
      <c r="B5" s="73" t="s">
        <v>255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6.5" thickBot="1" x14ac:dyDescent="0.3">
      <c r="A6" s="74"/>
      <c r="B6" s="73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thickBot="1" x14ac:dyDescent="0.3">
      <c r="A7" s="67" t="s">
        <v>247</v>
      </c>
      <c r="B7" s="81" t="s">
        <v>254</v>
      </c>
      <c r="C7" s="50"/>
      <c r="D7" s="50"/>
      <c r="E7" s="50"/>
      <c r="F7" s="50"/>
      <c r="G7" s="50"/>
      <c r="H7" s="50"/>
      <c r="I7" s="50"/>
      <c r="J7" s="50"/>
      <c r="K7" s="50"/>
    </row>
    <row r="8" spans="1:12" x14ac:dyDescent="0.25">
      <c r="A8" s="80">
        <v>1</v>
      </c>
      <c r="B8" s="79" t="s">
        <v>153</v>
      </c>
      <c r="C8" s="50"/>
      <c r="D8" s="50"/>
      <c r="E8" s="50"/>
      <c r="F8" s="50"/>
      <c r="G8" s="50"/>
      <c r="H8" s="50"/>
      <c r="I8" s="50"/>
      <c r="J8" s="50"/>
      <c r="K8" s="50"/>
    </row>
    <row r="9" spans="1:12" x14ac:dyDescent="0.25">
      <c r="A9" s="78">
        <v>2</v>
      </c>
      <c r="B9" s="77" t="s">
        <v>152</v>
      </c>
      <c r="C9" s="50"/>
      <c r="D9" s="50"/>
      <c r="E9" s="50"/>
      <c r="F9" s="50"/>
      <c r="G9" s="50"/>
      <c r="H9" s="50"/>
      <c r="I9" s="50"/>
      <c r="J9" s="50"/>
      <c r="K9" s="50"/>
    </row>
    <row r="10" spans="1:12" x14ac:dyDescent="0.25">
      <c r="A10" s="78">
        <v>3</v>
      </c>
      <c r="B10" s="77" t="s">
        <v>151</v>
      </c>
      <c r="C10" s="50"/>
      <c r="D10" s="50"/>
      <c r="E10" s="50"/>
      <c r="F10" s="50"/>
      <c r="G10" s="50"/>
      <c r="H10" s="50"/>
      <c r="I10" s="50"/>
      <c r="J10" s="50"/>
      <c r="K10" s="50"/>
    </row>
    <row r="11" spans="1:12" x14ac:dyDescent="0.25">
      <c r="A11" s="78">
        <v>4</v>
      </c>
      <c r="B11" s="77" t="s">
        <v>150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2" x14ac:dyDescent="0.25">
      <c r="A12" s="78">
        <v>5</v>
      </c>
      <c r="B12" s="77" t="s">
        <v>154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2" ht="15.75" thickBot="1" x14ac:dyDescent="0.3">
      <c r="A13" s="76">
        <v>6</v>
      </c>
      <c r="B13" s="75" t="s">
        <v>159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2" ht="15.75" x14ac:dyDescent="0.25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2" ht="15.75" x14ac:dyDescent="0.25">
      <c r="A15" s="74" t="s">
        <v>253</v>
      </c>
      <c r="B15" s="73" t="s">
        <v>252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x14ac:dyDescent="0.25">
      <c r="A16" s="51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2" ht="16.5" thickBot="1" x14ac:dyDescent="0.3">
      <c r="A17" s="69" t="s">
        <v>251</v>
      </c>
      <c r="B17" s="68" t="s">
        <v>250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15.75" thickBot="1" x14ac:dyDescent="0.3">
      <c r="A18" s="67" t="s">
        <v>247</v>
      </c>
      <c r="B18" s="66" t="s">
        <v>55</v>
      </c>
      <c r="C18" s="65"/>
      <c r="D18" s="65"/>
      <c r="E18" s="65"/>
      <c r="F18" s="65"/>
      <c r="G18" s="65"/>
      <c r="H18" s="65"/>
      <c r="I18" s="65"/>
      <c r="J18" s="65"/>
      <c r="K18" s="64"/>
    </row>
    <row r="19" spans="1:12" ht="15.75" x14ac:dyDescent="0.25">
      <c r="A19" s="60">
        <v>1</v>
      </c>
      <c r="B19" s="72" t="s">
        <v>240</v>
      </c>
      <c r="C19" s="71"/>
      <c r="D19" s="71"/>
      <c r="E19" s="71"/>
      <c r="F19" s="71"/>
      <c r="G19" s="71"/>
      <c r="H19" s="71"/>
      <c r="I19" s="71"/>
      <c r="J19" s="71"/>
      <c r="K19" s="70"/>
    </row>
    <row r="20" spans="1:12" ht="15.75" x14ac:dyDescent="0.25">
      <c r="A20" s="59">
        <v>2</v>
      </c>
      <c r="B20" s="58" t="s">
        <v>241</v>
      </c>
      <c r="C20" s="57"/>
      <c r="D20" s="57"/>
      <c r="E20" s="57"/>
      <c r="F20" s="57"/>
      <c r="G20" s="57"/>
      <c r="H20" s="57"/>
      <c r="I20" s="57"/>
      <c r="J20" s="57"/>
      <c r="K20" s="56"/>
    </row>
    <row r="21" spans="1:12" ht="15.75" x14ac:dyDescent="0.25">
      <c r="A21" s="60">
        <v>3</v>
      </c>
      <c r="B21" s="58" t="s">
        <v>242</v>
      </c>
      <c r="C21" s="57"/>
      <c r="D21" s="57"/>
      <c r="E21" s="57"/>
      <c r="F21" s="57"/>
      <c r="G21" s="57"/>
      <c r="H21" s="57"/>
      <c r="I21" s="57"/>
      <c r="J21" s="57"/>
      <c r="K21" s="56"/>
    </row>
    <row r="22" spans="1:12" ht="15.75" x14ac:dyDescent="0.25">
      <c r="A22" s="59">
        <v>4</v>
      </c>
      <c r="B22" s="58" t="s">
        <v>243</v>
      </c>
      <c r="C22" s="57"/>
      <c r="D22" s="57"/>
      <c r="E22" s="57"/>
      <c r="F22" s="57"/>
      <c r="G22" s="57"/>
      <c r="H22" s="57"/>
      <c r="I22" s="57"/>
      <c r="J22" s="57"/>
      <c r="K22" s="56"/>
    </row>
    <row r="23" spans="1:12" ht="15.75" x14ac:dyDescent="0.25">
      <c r="A23" s="60">
        <v>5</v>
      </c>
      <c r="B23" s="58" t="s">
        <v>244</v>
      </c>
      <c r="C23" s="57"/>
      <c r="D23" s="57"/>
      <c r="E23" s="57"/>
      <c r="F23" s="57"/>
      <c r="G23" s="57"/>
      <c r="H23" s="57"/>
      <c r="I23" s="57"/>
      <c r="J23" s="57"/>
      <c r="K23" s="56"/>
    </row>
    <row r="24" spans="1:12" ht="15.75" x14ac:dyDescent="0.25">
      <c r="A24" s="59">
        <v>6</v>
      </c>
      <c r="B24" s="58" t="s">
        <v>245</v>
      </c>
      <c r="C24" s="57"/>
      <c r="D24" s="57"/>
      <c r="E24" s="57"/>
      <c r="F24" s="57"/>
      <c r="G24" s="57"/>
      <c r="H24" s="57"/>
      <c r="I24" s="57"/>
      <c r="J24" s="57"/>
      <c r="K24" s="56"/>
    </row>
    <row r="25" spans="1:12" ht="16.5" thickBot="1" x14ac:dyDescent="0.3">
      <c r="A25" s="55">
        <v>7</v>
      </c>
      <c r="B25" s="54" t="s">
        <v>246</v>
      </c>
      <c r="C25" s="53"/>
      <c r="D25" s="53"/>
      <c r="E25" s="53"/>
      <c r="F25" s="53"/>
      <c r="G25" s="53"/>
      <c r="H25" s="53"/>
      <c r="I25" s="53"/>
      <c r="J25" s="53"/>
      <c r="K25" s="52"/>
    </row>
    <row r="26" spans="1:12" ht="15.75" x14ac:dyDescent="0.25">
      <c r="A26" s="51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2" ht="16.5" thickBot="1" x14ac:dyDescent="0.3">
      <c r="A27" s="69" t="s">
        <v>249</v>
      </c>
      <c r="B27" s="68" t="s">
        <v>248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.75" thickBot="1" x14ac:dyDescent="0.3">
      <c r="A28" s="67" t="s">
        <v>247</v>
      </c>
      <c r="B28" s="66" t="s">
        <v>55</v>
      </c>
      <c r="C28" s="65"/>
      <c r="D28" s="65"/>
      <c r="E28" s="65"/>
      <c r="F28" s="65"/>
      <c r="G28" s="65"/>
      <c r="H28" s="65"/>
      <c r="I28" s="65"/>
      <c r="J28" s="65"/>
      <c r="K28" s="64"/>
    </row>
    <row r="29" spans="1:12" ht="15.75" x14ac:dyDescent="0.25">
      <c r="A29" s="60">
        <v>1</v>
      </c>
      <c r="B29" s="63" t="s">
        <v>246</v>
      </c>
      <c r="C29" s="62"/>
      <c r="D29" s="62"/>
      <c r="E29" s="62"/>
      <c r="F29" s="62"/>
      <c r="G29" s="62"/>
      <c r="H29" s="62"/>
      <c r="I29" s="62"/>
      <c r="J29" s="62"/>
      <c r="K29" s="61"/>
    </row>
    <row r="30" spans="1:12" ht="15.75" x14ac:dyDescent="0.25">
      <c r="A30" s="59">
        <v>2</v>
      </c>
      <c r="B30" s="58" t="s">
        <v>245</v>
      </c>
      <c r="C30" s="57"/>
      <c r="D30" s="57"/>
      <c r="E30" s="57"/>
      <c r="F30" s="57"/>
      <c r="G30" s="57"/>
      <c r="H30" s="57"/>
      <c r="I30" s="57"/>
      <c r="J30" s="57"/>
      <c r="K30" s="56"/>
    </row>
    <row r="31" spans="1:12" ht="15.75" x14ac:dyDescent="0.25">
      <c r="A31" s="60">
        <v>3</v>
      </c>
      <c r="B31" s="58" t="s">
        <v>244</v>
      </c>
      <c r="C31" s="57"/>
      <c r="D31" s="57"/>
      <c r="E31" s="57"/>
      <c r="F31" s="57"/>
      <c r="G31" s="57"/>
      <c r="H31" s="57"/>
      <c r="I31" s="57"/>
      <c r="J31" s="57"/>
      <c r="K31" s="56"/>
    </row>
    <row r="32" spans="1:12" ht="15.75" x14ac:dyDescent="0.25">
      <c r="A32" s="59">
        <v>4</v>
      </c>
      <c r="B32" s="58" t="s">
        <v>243</v>
      </c>
      <c r="C32" s="57"/>
      <c r="D32" s="57"/>
      <c r="E32" s="57"/>
      <c r="F32" s="57"/>
      <c r="G32" s="57"/>
      <c r="H32" s="57"/>
      <c r="I32" s="57"/>
      <c r="J32" s="57"/>
      <c r="K32" s="56"/>
    </row>
    <row r="33" spans="1:11" ht="15.75" x14ac:dyDescent="0.25">
      <c r="A33" s="60">
        <v>5</v>
      </c>
      <c r="B33" s="58" t="s">
        <v>242</v>
      </c>
      <c r="C33" s="57"/>
      <c r="D33" s="57"/>
      <c r="E33" s="57"/>
      <c r="F33" s="57"/>
      <c r="G33" s="57"/>
      <c r="H33" s="57"/>
      <c r="I33" s="57"/>
      <c r="J33" s="57"/>
      <c r="K33" s="56"/>
    </row>
    <row r="34" spans="1:11" ht="15.75" x14ac:dyDescent="0.25">
      <c r="A34" s="59">
        <v>6</v>
      </c>
      <c r="B34" s="58" t="s">
        <v>241</v>
      </c>
      <c r="C34" s="57"/>
      <c r="D34" s="57"/>
      <c r="E34" s="57"/>
      <c r="F34" s="57"/>
      <c r="G34" s="57"/>
      <c r="H34" s="57"/>
      <c r="I34" s="57"/>
      <c r="J34" s="57"/>
      <c r="K34" s="56"/>
    </row>
    <row r="35" spans="1:11" ht="16.5" thickBot="1" x14ac:dyDescent="0.3">
      <c r="A35" s="55">
        <v>7</v>
      </c>
      <c r="B35" s="54" t="s">
        <v>240</v>
      </c>
      <c r="C35" s="53"/>
      <c r="D35" s="53"/>
      <c r="E35" s="53"/>
      <c r="F35" s="53"/>
      <c r="G35" s="53"/>
      <c r="H35" s="53"/>
      <c r="I35" s="53"/>
      <c r="J35" s="53"/>
      <c r="K35" s="52"/>
    </row>
    <row r="36" spans="1:11" ht="15.75" x14ac:dyDescent="0.25">
      <c r="A36" s="51"/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17">
    <mergeCell ref="B21:K21"/>
    <mergeCell ref="B22:K22"/>
    <mergeCell ref="B23:K23"/>
    <mergeCell ref="A3:K3"/>
    <mergeCell ref="B33:K33"/>
    <mergeCell ref="B34:K34"/>
    <mergeCell ref="B24:K24"/>
    <mergeCell ref="B25:K25"/>
    <mergeCell ref="B18:K18"/>
    <mergeCell ref="B19:K19"/>
    <mergeCell ref="B20:K20"/>
    <mergeCell ref="B35:K35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2016-07-15T13:15:03Z</dcterms:modified>
</cp:coreProperties>
</file>