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atkina\Documents\Работа\ЕРК\Сайт МБ\"/>
    </mc:Choice>
  </mc:AlternateContent>
  <bookViews>
    <workbookView xWindow="0" yWindow="0" windowWidth="17520" windowHeight="7755" tabRatio="914" firstSheet="1" activeTab="5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11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  <sheet name="Последовательность записей" sheetId="10" r:id="rId10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Участника'!$A$1:$D$41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" i="11" l="1"/>
  <c r="R1" i="11" s="1"/>
  <c r="B27" i="11" s="1"/>
  <c r="B3" i="11"/>
  <c r="A48" i="11"/>
  <c r="A49" i="11"/>
  <c r="A50" i="11"/>
  <c r="B7" i="11" l="1"/>
  <c r="B9" i="11"/>
  <c r="B11" i="11"/>
  <c r="B13" i="11"/>
  <c r="B15" i="11"/>
  <c r="B17" i="11"/>
  <c r="B19" i="11"/>
  <c r="B21" i="11"/>
  <c r="B23" i="11"/>
  <c r="B25" i="11"/>
  <c r="B29" i="11"/>
  <c r="B31" i="11"/>
  <c r="B33" i="11"/>
  <c r="B35" i="11"/>
  <c r="B48" i="11"/>
  <c r="B50" i="11"/>
  <c r="A30" i="11"/>
  <c r="B12" i="11"/>
  <c r="B20" i="11"/>
  <c r="B24" i="11"/>
  <c r="B28" i="11"/>
  <c r="B32" i="11"/>
  <c r="B36" i="11"/>
  <c r="B49" i="11"/>
  <c r="C8" i="11"/>
  <c r="C12" i="11"/>
  <c r="C16" i="11"/>
  <c r="C20" i="11"/>
  <c r="C24" i="11"/>
  <c r="C28" i="11"/>
  <c r="C34" i="11"/>
  <c r="D6" i="11"/>
  <c r="D12" i="11"/>
  <c r="D16" i="11"/>
  <c r="D22" i="11"/>
  <c r="D28" i="11"/>
  <c r="D34" i="11"/>
  <c r="D49" i="11"/>
  <c r="A9" i="11"/>
  <c r="A15" i="11"/>
  <c r="A21" i="11"/>
  <c r="A27" i="11"/>
  <c r="A33" i="11"/>
  <c r="C7" i="11"/>
  <c r="C9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48" i="11"/>
  <c r="C50" i="11"/>
  <c r="A8" i="11"/>
  <c r="A14" i="11"/>
  <c r="A18" i="11"/>
  <c r="A22" i="11"/>
  <c r="A26" i="11"/>
  <c r="A32" i="11"/>
  <c r="A36" i="11"/>
  <c r="B6" i="11"/>
  <c r="B8" i="11"/>
  <c r="B10" i="11"/>
  <c r="B14" i="11"/>
  <c r="B16" i="11"/>
  <c r="B18" i="11"/>
  <c r="B22" i="11"/>
  <c r="B26" i="11"/>
  <c r="B30" i="11"/>
  <c r="B34" i="11"/>
  <c r="C6" i="11"/>
  <c r="C10" i="11"/>
  <c r="C14" i="11"/>
  <c r="C18" i="11"/>
  <c r="C22" i="11"/>
  <c r="C26" i="11"/>
  <c r="C32" i="11"/>
  <c r="C36" i="11"/>
  <c r="D8" i="11"/>
  <c r="D14" i="11"/>
  <c r="D18" i="11"/>
  <c r="D24" i="11"/>
  <c r="D30" i="11"/>
  <c r="A11" i="11"/>
  <c r="A17" i="11"/>
  <c r="A23" i="11"/>
  <c r="A29" i="11"/>
  <c r="A3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48" i="11"/>
  <c r="D50" i="11"/>
  <c r="A6" i="11"/>
  <c r="A10" i="11"/>
  <c r="A12" i="11"/>
  <c r="A16" i="11"/>
  <c r="A20" i="11"/>
  <c r="A24" i="11"/>
  <c r="A28" i="11"/>
  <c r="A34" i="11"/>
  <c r="C30" i="11"/>
  <c r="C49" i="11"/>
  <c r="D10" i="11"/>
  <c r="D20" i="11"/>
  <c r="D26" i="11"/>
  <c r="D32" i="11"/>
  <c r="D36" i="11"/>
  <c r="A7" i="11"/>
  <c r="A13" i="11"/>
  <c r="A19" i="11"/>
  <c r="A25" i="11"/>
  <c r="A31" i="11"/>
  <c r="B3" i="8" l="1"/>
  <c r="B3" i="7"/>
  <c r="B3" i="6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B19" i="6" s="1"/>
  <c r="A34" i="8" l="1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Q1" i="4" l="1"/>
  <c r="R1" i="4" s="1"/>
  <c r="A26" i="3"/>
  <c r="A27" i="3"/>
  <c r="A28" i="3"/>
  <c r="A29" i="3"/>
  <c r="A30" i="3"/>
  <c r="Q1" i="3"/>
  <c r="R1" i="3" s="1"/>
  <c r="B19" i="3" s="1"/>
  <c r="Q1" i="2"/>
  <c r="R1" i="2" s="1"/>
  <c r="A6" i="2" s="1"/>
  <c r="D5" i="4" l="1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<sst xmlns="http://schemas.openxmlformats.org/spreadsheetml/2006/main" count="5033" uniqueCount="273">
  <si>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</si>
  <si>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</si>
  <si>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</si>
  <si>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</si>
  <si>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</si>
  <si>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</si>
  <si>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</si>
  <si>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</si>
  <si>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</si>
  <si>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</si>
  <si>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</si>
  <si>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</si>
  <si>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</si>
  <si>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</si>
  <si>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</si>
  <si>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</si>
  <si>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</si>
  <si>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</si>
  <si>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</si>
  <si>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</si>
  <si>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</si>
  <si>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</si>
  <si>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</si>
  <si>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</si>
  <si>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</si>
  <si>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</si>
  <si>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</si>
  <si>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</si>
  <si>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</si>
  <si>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</si>
  <si>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</si>
  <si>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</si>
  <si>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</si>
  <si>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</si>
  <si>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</si>
  <si>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</si>
  <si>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</si>
  <si>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</si>
  <si>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</si>
  <si>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</si>
  <si>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</si>
  <si>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</si>
  <si>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</si>
  <si>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</si>
  <si>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</si>
  <si>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</si>
  <si>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</si>
  <si>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</si>
  <si>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</si>
  <si>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</si>
  <si>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</si>
  <si>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</si>
  <si>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</si>
  <si>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</si>
  <si>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</si>
  <si>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</si>
  <si>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</si>
  <si>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</si>
  <si>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</si>
  <si>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</si>
  <si>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</si>
  <si>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</si>
  <si>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</si>
  <si>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</si>
  <si>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</si>
  <si>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</si>
  <si>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</si>
  <si>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</si>
  <si>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</si>
  <si>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</si>
  <si>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</si>
  <si>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</si>
  <si>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</si>
  <si>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</si>
  <si>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</si>
  <si>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</si>
  <si>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</si>
  <si>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</si>
  <si>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</si>
  <si>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</si>
  <si>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</si>
  <si>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</si>
  <si>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</si>
  <si>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</si>
  <si>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</si>
  <si>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</si>
  <si>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</si>
  <si>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</si>
  <si>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</si>
  <si>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</si>
  <si>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</si>
  <si>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</si>
  <si>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</si>
  <si>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</si>
  <si>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</si>
  <si>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</si>
  <si>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</si>
  <si>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</si>
  <si>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</si>
  <si>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</si>
  <si>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</si>
  <si>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</si>
  <si>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</si>
  <si>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</si>
  <si>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</si>
  <si>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</si>
  <si>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</si>
  <si>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</si>
  <si>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</si>
  <si>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</si>
  <si>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</si>
  <si>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</si>
  <si>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</si>
  <si>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</si>
  <si>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</si>
  <si>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</si>
  <si>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</si>
  <si>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</si>
  <si>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</si>
  <si>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</si>
  <si>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</si>
  <si>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</si>
  <si>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</si>
  <si>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</si>
  <si>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</si>
  <si>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</si>
  <si>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</si>
  <si>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</si>
  <si>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</si>
  <si>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</si>
  <si>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</si>
  <si>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</si>
  <si>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</si>
  <si>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</si>
  <si>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</si>
  <si>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</si>
  <si>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</si>
  <si>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</si>
  <si>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</si>
  <si>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</si>
  <si>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</si>
  <si>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</si>
  <si>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</si>
  <si>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</si>
  <si>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</si>
  <si>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</si>
  <si>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</si>
  <si>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</si>
  <si>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</si>
  <si>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</si>
  <si>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</si>
  <si>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</si>
  <si>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</si>
  <si>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</si>
  <si>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</si>
  <si>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</si>
  <si>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</si>
  <si>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</si>
  <si>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</si>
  <si>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</si>
  <si>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</si>
  <si>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</si>
  <si>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</si>
  <si>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</si>
  <si>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</si>
  <si>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</si>
  <si>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</si>
  <si>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</si>
  <si>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</si>
  <si>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</si>
  <si>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</si>
  <si>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</si>
  <si>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</si>
  <si>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</si>
  <si>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</si>
  <si>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</si>
  <si>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</si>
  <si>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</si>
  <si>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</si>
  <si>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</si>
  <si>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</si>
  <si>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</si>
  <si>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</si>
  <si>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</si>
  <si>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</si>
  <si>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</si>
  <si>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</si>
  <si>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</si>
  <si>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</si>
  <si>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</si>
  <si>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</si>
  <si>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</si>
  <si>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</si>
  <si>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</si>
  <si>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</si>
  <si>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</si>
  <si>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</si>
  <si>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</si>
  <si>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</si>
  <si>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</si>
  <si>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</si>
  <si>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</si>
  <si>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</si>
  <si>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</si>
  <si>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</si>
  <si>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</si>
  <si>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</si>
  <si>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</si>
  <si>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</si>
  <si>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</si>
  <si>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</si>
  <si>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</si>
  <si>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</si>
  <si>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</si>
  <si>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</si>
  <si>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</si>
  <si>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</si>
  <si>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</si>
  <si>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</si>
  <si>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</si>
  <si>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</si>
  <si>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</si>
  <si>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</si>
  <si>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</si>
  <si>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</si>
  <si>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</si>
  <si>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</si>
  <si>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</si>
  <si>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</si>
  <si>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</si>
  <si>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</si>
  <si>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</si>
  <si>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</si>
  <si>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</si>
  <si>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</si>
  <si>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</si>
  <si>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</si>
  <si>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</si>
  <si>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</si>
  <si>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</si>
  <si>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</si>
  <si>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</si>
  <si>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</si>
  <si>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</si>
  <si>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</si>
  <si>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</si>
  <si>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</si>
  <si>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</si>
  <si>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</si>
  <si>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</si>
  <si>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</si>
  <si>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</si>
  <si>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</si>
  <si>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</si>
  <si>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</si>
  <si>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</si>
  <si>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Выбор из списка: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</si>
  <si>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 xml:space="preserve"> -</t>
  </si>
  <si>
    <t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t>
  </si>
  <si>
    <t>Краткое наименование в соответствии с уставом</t>
  </si>
  <si>
    <t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t>
  </si>
  <si>
    <t>ФИО Индивидуального предпринимателя</t>
  </si>
  <si>
    <t>12 цифр</t>
  </si>
  <si>
    <t>ИНН Индивидуального предпринимателя</t>
  </si>
  <si>
    <t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t>
  </si>
  <si>
    <t>Данное поле отображается в случае, если заполнены поля "Рынок", либо "Код", и поле "Рынок" не содержит значение "(CO) Краткий код на рынке "Урожай" АО НТБ"</t>
  </si>
  <si>
    <t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t>
  </si>
  <si>
    <t>v. 3-8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</si>
  <si>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</si>
  <si>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(допускается ввод нескольких кратких кодов через ";");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</si>
  <si>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(допускается ввод нескольких кратких кодов через ";");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</si>
  <si>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(допускается ввод нескольких кратких кодов через ";");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</si>
  <si>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регистров(допускается ввод нескольких кратких кодов через ";");
В случае, если поле "Рынок" содержит значение "(CO) Краткий код на рынке "Урожай" АО НТБ: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</si>
</sst>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6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0" fillId="11" borderId="0" xfId="0" applyFill="1" applyBorder="1" applyAlignment="1" applyProtection="1">
      <alignment horizontal="left" vertical="center" wrapText="1"/>
      <protection hidden="1"/>
    </xf>
    <xf numFmtId="0" fontId="0" fillId="12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1" fillId="3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3" borderId="21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B19" sqref="B19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7" t="s">
        <v>39</v>
      </c>
      <c r="B2" s="37" t="s">
        <v>92</v>
      </c>
    </row>
    <row r="3" spans="1:2" x14ac:dyDescent="0.25">
      <c r="A3" s="37" t="s">
        <v>40</v>
      </c>
      <c r="B3" s="37" t="s">
        <v>206</v>
      </c>
    </row>
    <row r="4" spans="1:2" x14ac:dyDescent="0.25">
      <c r="A4" s="37" t="s">
        <v>61</v>
      </c>
      <c r="B4" s="37" t="s">
        <v>42</v>
      </c>
    </row>
    <row r="5" spans="1:2" x14ac:dyDescent="0.25">
      <c r="A5" s="37" t="s">
        <v>47</v>
      </c>
      <c r="B5" s="37" t="s">
        <v>48</v>
      </c>
    </row>
    <row r="6" spans="1:2" x14ac:dyDescent="0.25">
      <c r="A6" s="37" t="s">
        <v>62</v>
      </c>
      <c r="B6" s="37" t="s">
        <v>87</v>
      </c>
    </row>
    <row r="7" spans="1:2" x14ac:dyDescent="0.25">
      <c r="A7" s="37" t="s">
        <v>58</v>
      </c>
      <c r="B7" s="37" t="s">
        <v>63</v>
      </c>
    </row>
    <row r="8" spans="1:2" ht="30" x14ac:dyDescent="0.25">
      <c r="A8" s="37" t="s">
        <v>59</v>
      </c>
      <c r="B8" s="37" t="s">
        <v>117</v>
      </c>
    </row>
    <row r="9" spans="1:2" x14ac:dyDescent="0.25">
      <c r="A9" s="37" t="s">
        <v>60</v>
      </c>
      <c r="B9" s="37" t="s">
        <v>42</v>
      </c>
    </row>
    <row r="10" spans="1:2" x14ac:dyDescent="0.25">
      <c r="A10" s="37" t="s">
        <v>6</v>
      </c>
      <c r="B10" s="37" t="s">
        <v>10</v>
      </c>
    </row>
    <row r="11" spans="1:2" ht="30" x14ac:dyDescent="0.25">
      <c r="A11" s="37" t="s">
        <v>118</v>
      </c>
      <c r="B11" s="37" t="s">
        <v>23</v>
      </c>
    </row>
    <row r="12" spans="1:2" x14ac:dyDescent="0.25">
      <c r="A12" s="37" t="s">
        <v>198</v>
      </c>
      <c r="B12" s="37" t="s">
        <v>26</v>
      </c>
    </row>
    <row r="13" spans="1:2" x14ac:dyDescent="0.25">
      <c r="A13" s="37" t="s">
        <v>97</v>
      </c>
      <c r="B13" s="37" t="s">
        <v>98</v>
      </c>
    </row>
    <row r="14" spans="1:2" x14ac:dyDescent="0.25">
      <c r="A14" s="37" t="s">
        <v>66</v>
      </c>
      <c r="B14" s="37" t="s">
        <v>119</v>
      </c>
    </row>
    <row r="15" spans="1:2" x14ac:dyDescent="0.25">
      <c r="A15" s="37" t="s">
        <v>15</v>
      </c>
      <c r="B15" s="37" t="s">
        <v>119</v>
      </c>
    </row>
    <row r="16" spans="1:2" x14ac:dyDescent="0.25">
      <c r="A16" s="37" t="s">
        <v>120</v>
      </c>
      <c r="B16" s="37" t="s">
        <v>119</v>
      </c>
    </row>
    <row r="17" spans="1:2" ht="75" x14ac:dyDescent="0.25">
      <c r="A17" s="37" t="s">
        <v>199</v>
      </c>
      <c r="B17" s="37" t="s">
        <v>200</v>
      </c>
    </row>
    <row r="18" spans="1:2" ht="75" x14ac:dyDescent="0.25">
      <c r="A18" s="37" t="s">
        <v>201</v>
      </c>
      <c r="B18" s="37" t="s">
        <v>256</v>
      </c>
    </row>
    <row r="19" spans="1:2" ht="30" x14ac:dyDescent="0.25">
      <c r="A19" s="37" t="s">
        <v>202</v>
      </c>
      <c r="B19" s="37" t="s">
        <v>121</v>
      </c>
    </row>
    <row r="20" spans="1:2" x14ac:dyDescent="0.25">
      <c r="A20" s="37" t="s">
        <v>167</v>
      </c>
      <c r="B20" s="37" t="s">
        <v>119</v>
      </c>
    </row>
    <row r="21" spans="1:2" ht="30" x14ac:dyDescent="0.25">
      <c r="A21" s="37" t="s">
        <v>203</v>
      </c>
      <c r="B21" s="37" t="s">
        <v>119</v>
      </c>
    </row>
    <row r="22" spans="1:2" ht="30" x14ac:dyDescent="0.25">
      <c r="A22" s="37" t="s">
        <v>204</v>
      </c>
      <c r="B22" s="37" t="s">
        <v>119</v>
      </c>
    </row>
    <row r="23" spans="1:2" x14ac:dyDescent="0.25">
      <c r="A23" s="37" t="s">
        <v>8</v>
      </c>
      <c r="B23" s="37" t="s">
        <v>88</v>
      </c>
    </row>
    <row r="24" spans="1:2" x14ac:dyDescent="0.25">
      <c r="A24" s="37" t="s">
        <v>77</v>
      </c>
      <c r="B24" s="37" t="s">
        <v>119</v>
      </c>
    </row>
    <row r="25" spans="1:2" x14ac:dyDescent="0.25">
      <c r="A25" s="37" t="s">
        <v>78</v>
      </c>
      <c r="B25" s="37" t="s">
        <v>119</v>
      </c>
    </row>
    <row r="26" spans="1:2" ht="30" x14ac:dyDescent="0.25">
      <c r="A26" s="37" t="s">
        <v>75</v>
      </c>
      <c r="B26" s="37" t="s">
        <v>76</v>
      </c>
    </row>
    <row r="27" spans="1:2" ht="30" x14ac:dyDescent="0.25">
      <c r="A27" s="37" t="s">
        <v>56</v>
      </c>
      <c r="B27" s="37" t="s">
        <v>122</v>
      </c>
    </row>
    <row r="28" spans="1:2" x14ac:dyDescent="0.25">
      <c r="A28" s="37" t="s">
        <v>90</v>
      </c>
      <c r="B28" s="37" t="s">
        <v>205</v>
      </c>
    </row>
    <row r="29" spans="1:2" x14ac:dyDescent="0.25">
      <c r="A29" s="37" t="s">
        <v>67</v>
      </c>
      <c r="B29" s="37" t="s">
        <v>123</v>
      </c>
    </row>
    <row r="30" spans="1:2" ht="30" x14ac:dyDescent="0.25">
      <c r="A30" s="37" t="s">
        <v>57</v>
      </c>
      <c r="B30" s="37" t="s">
        <v>124</v>
      </c>
    </row>
    <row r="31" spans="1:2" x14ac:dyDescent="0.25">
      <c r="A31" s="37" t="s">
        <v>55</v>
      </c>
      <c r="B31" s="37" t="s">
        <v>125</v>
      </c>
    </row>
    <row r="32" spans="1:2" ht="108.75" customHeight="1" x14ac:dyDescent="0.25">
      <c r="A32" s="37" t="s">
        <v>99</v>
      </c>
      <c r="B32" s="37" t="s">
        <v>91</v>
      </c>
    </row>
    <row r="33" spans="1:2" ht="90" x14ac:dyDescent="0.25">
      <c r="A33" s="37" t="s">
        <v>17</v>
      </c>
      <c r="B33" s="37" t="s">
        <v>126</v>
      </c>
    </row>
    <row r="34" spans="1:2" ht="30" x14ac:dyDescent="0.25">
      <c r="A34" s="37" t="s">
        <v>69</v>
      </c>
      <c r="B34" s="37" t="s">
        <v>135</v>
      </c>
    </row>
    <row r="35" spans="1:2" x14ac:dyDescent="0.25">
      <c r="A35" s="37" t="s">
        <v>7</v>
      </c>
      <c r="B35" s="37" t="s">
        <v>11</v>
      </c>
    </row>
  </sheetData>
  <autoFilter ref="A1:B35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36"/>
  <sheetViews>
    <sheetView zoomScaleNormal="100" workbookViewId="0">
      <selection activeCell="B5" sqref="B5"/>
    </sheetView>
  </sheetViews>
  <sheetFormatPr defaultRowHeight="15" x14ac:dyDescent="0.25"/>
  <cols>
    <col min="1" max="1" width="9.140625" style="45"/>
    <col min="2" max="2" width="15" style="45" customWidth="1"/>
    <col min="3" max="16384" width="9.140625" style="45"/>
  </cols>
  <sheetData>
    <row r="1" spans="1:12" ht="21" x14ac:dyDescent="0.35">
      <c r="A1" s="63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30.75" customHeight="1" x14ac:dyDescent="0.25">
      <c r="A3" s="70" t="s">
        <v>254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ht="15.75" x14ac:dyDescent="0.25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15.75" x14ac:dyDescent="0.25">
      <c r="A5" s="55" t="s">
        <v>252</v>
      </c>
      <c r="B5" s="54" t="s">
        <v>251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6.5" thickBot="1" x14ac:dyDescent="0.3">
      <c r="A6" s="55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.75" thickBot="1" x14ac:dyDescent="0.3">
      <c r="A7" s="51" t="s">
        <v>243</v>
      </c>
      <c r="B7" s="62" t="s">
        <v>250</v>
      </c>
      <c r="C7" s="46"/>
      <c r="D7" s="46"/>
      <c r="E7" s="46"/>
      <c r="F7" s="46"/>
      <c r="G7" s="46"/>
      <c r="H7" s="46"/>
      <c r="I7" s="46"/>
      <c r="J7" s="46"/>
      <c r="K7" s="46"/>
    </row>
    <row r="8" spans="1:12" x14ac:dyDescent="0.25">
      <c r="A8" s="61">
        <v>1</v>
      </c>
      <c r="B8" s="60" t="s">
        <v>151</v>
      </c>
      <c r="C8" s="46"/>
      <c r="D8" s="46"/>
      <c r="E8" s="46"/>
      <c r="F8" s="46"/>
      <c r="G8" s="46"/>
      <c r="H8" s="46"/>
      <c r="I8" s="46"/>
      <c r="J8" s="46"/>
      <c r="K8" s="46"/>
    </row>
    <row r="9" spans="1:12" x14ac:dyDescent="0.25">
      <c r="A9" s="59">
        <v>2</v>
      </c>
      <c r="B9" s="58" t="s">
        <v>150</v>
      </c>
      <c r="C9" s="46"/>
      <c r="D9" s="46"/>
      <c r="E9" s="46"/>
      <c r="F9" s="46"/>
      <c r="G9" s="46"/>
      <c r="H9" s="46"/>
      <c r="I9" s="46"/>
      <c r="J9" s="46"/>
      <c r="K9" s="46"/>
    </row>
    <row r="10" spans="1:12" x14ac:dyDescent="0.25">
      <c r="A10" s="59">
        <v>3</v>
      </c>
      <c r="B10" s="58" t="s">
        <v>149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2" x14ac:dyDescent="0.25">
      <c r="A11" s="59">
        <v>4</v>
      </c>
      <c r="B11" s="58" t="s">
        <v>148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2" x14ac:dyDescent="0.25">
      <c r="A12" s="59">
        <v>5</v>
      </c>
      <c r="B12" s="58" t="s">
        <v>152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2" ht="15.75" thickBot="1" x14ac:dyDescent="0.3">
      <c r="A13" s="57">
        <v>6</v>
      </c>
      <c r="B13" s="56" t="s">
        <v>157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2" ht="15.75" x14ac:dyDescent="0.25">
      <c r="A14" s="47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2" ht="15.75" x14ac:dyDescent="0.25">
      <c r="A15" s="55" t="s">
        <v>249</v>
      </c>
      <c r="B15" s="54" t="s">
        <v>248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15.75" x14ac:dyDescent="0.25">
      <c r="A16" s="47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2" ht="16.5" thickBot="1" x14ac:dyDescent="0.3">
      <c r="A17" s="53" t="s">
        <v>247</v>
      </c>
      <c r="B17" s="52" t="s">
        <v>246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5.75" thickBot="1" x14ac:dyDescent="0.3">
      <c r="A18" s="51" t="s">
        <v>243</v>
      </c>
      <c r="B18" s="77" t="s">
        <v>55</v>
      </c>
      <c r="C18" s="78"/>
      <c r="D18" s="78"/>
      <c r="E18" s="78"/>
      <c r="F18" s="78"/>
      <c r="G18" s="78"/>
      <c r="H18" s="78"/>
      <c r="I18" s="78"/>
      <c r="J18" s="78"/>
      <c r="K18" s="79"/>
    </row>
    <row r="19" spans="1:12" ht="15.75" x14ac:dyDescent="0.25">
      <c r="A19" s="50">
        <v>1</v>
      </c>
      <c r="B19" s="80" t="s">
        <v>236</v>
      </c>
      <c r="C19" s="81"/>
      <c r="D19" s="81"/>
      <c r="E19" s="81"/>
      <c r="F19" s="81"/>
      <c r="G19" s="81"/>
      <c r="H19" s="81"/>
      <c r="I19" s="81"/>
      <c r="J19" s="81"/>
      <c r="K19" s="82"/>
    </row>
    <row r="20" spans="1:12" ht="15.75" x14ac:dyDescent="0.25">
      <c r="A20" s="49">
        <v>2</v>
      </c>
      <c r="B20" s="71" t="s">
        <v>237</v>
      </c>
      <c r="C20" s="72"/>
      <c r="D20" s="72"/>
      <c r="E20" s="72"/>
      <c r="F20" s="72"/>
      <c r="G20" s="72"/>
      <c r="H20" s="72"/>
      <c r="I20" s="72"/>
      <c r="J20" s="72"/>
      <c r="K20" s="73"/>
    </row>
    <row r="21" spans="1:12" ht="15.75" x14ac:dyDescent="0.25">
      <c r="A21" s="50">
        <v>3</v>
      </c>
      <c r="B21" s="71" t="s">
        <v>238</v>
      </c>
      <c r="C21" s="72"/>
      <c r="D21" s="72"/>
      <c r="E21" s="72"/>
      <c r="F21" s="72"/>
      <c r="G21" s="72"/>
      <c r="H21" s="72"/>
      <c r="I21" s="72"/>
      <c r="J21" s="72"/>
      <c r="K21" s="73"/>
    </row>
    <row r="22" spans="1:12" ht="15.75" x14ac:dyDescent="0.25">
      <c r="A22" s="49">
        <v>4</v>
      </c>
      <c r="B22" s="71" t="s">
        <v>239</v>
      </c>
      <c r="C22" s="72"/>
      <c r="D22" s="72"/>
      <c r="E22" s="72"/>
      <c r="F22" s="72"/>
      <c r="G22" s="72"/>
      <c r="H22" s="72"/>
      <c r="I22" s="72"/>
      <c r="J22" s="72"/>
      <c r="K22" s="73"/>
    </row>
    <row r="23" spans="1:12" ht="15.75" x14ac:dyDescent="0.25">
      <c r="A23" s="50">
        <v>5</v>
      </c>
      <c r="B23" s="71" t="s">
        <v>240</v>
      </c>
      <c r="C23" s="72"/>
      <c r="D23" s="72"/>
      <c r="E23" s="72"/>
      <c r="F23" s="72"/>
      <c r="G23" s="72"/>
      <c r="H23" s="72"/>
      <c r="I23" s="72"/>
      <c r="J23" s="72"/>
      <c r="K23" s="73"/>
    </row>
    <row r="24" spans="1:12" ht="15.75" x14ac:dyDescent="0.25">
      <c r="A24" s="49">
        <v>6</v>
      </c>
      <c r="B24" s="71" t="s">
        <v>241</v>
      </c>
      <c r="C24" s="72"/>
      <c r="D24" s="72"/>
      <c r="E24" s="72"/>
      <c r="F24" s="72"/>
      <c r="G24" s="72"/>
      <c r="H24" s="72"/>
      <c r="I24" s="72"/>
      <c r="J24" s="72"/>
      <c r="K24" s="73"/>
    </row>
    <row r="25" spans="1:12" ht="16.5" thickBot="1" x14ac:dyDescent="0.3">
      <c r="A25" s="48">
        <v>7</v>
      </c>
      <c r="B25" s="74" t="s">
        <v>242</v>
      </c>
      <c r="C25" s="75"/>
      <c r="D25" s="75"/>
      <c r="E25" s="75"/>
      <c r="F25" s="75"/>
      <c r="G25" s="75"/>
      <c r="H25" s="75"/>
      <c r="I25" s="75"/>
      <c r="J25" s="75"/>
      <c r="K25" s="76"/>
    </row>
    <row r="26" spans="1:12" ht="15.75" x14ac:dyDescent="0.25">
      <c r="A26" s="47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ht="16.5" thickBot="1" x14ac:dyDescent="0.3">
      <c r="A27" s="53" t="s">
        <v>245</v>
      </c>
      <c r="B27" s="52" t="s">
        <v>244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t="15.75" thickBot="1" x14ac:dyDescent="0.3">
      <c r="A28" s="51" t="s">
        <v>243</v>
      </c>
      <c r="B28" s="77" t="s">
        <v>55</v>
      </c>
      <c r="C28" s="78"/>
      <c r="D28" s="78"/>
      <c r="E28" s="78"/>
      <c r="F28" s="78"/>
      <c r="G28" s="78"/>
      <c r="H28" s="78"/>
      <c r="I28" s="78"/>
      <c r="J28" s="78"/>
      <c r="K28" s="79"/>
    </row>
    <row r="29" spans="1:12" ht="15.75" x14ac:dyDescent="0.25">
      <c r="A29" s="50">
        <v>1</v>
      </c>
      <c r="B29" s="83" t="s">
        <v>242</v>
      </c>
      <c r="C29" s="84"/>
      <c r="D29" s="84"/>
      <c r="E29" s="84"/>
      <c r="F29" s="84"/>
      <c r="G29" s="84"/>
      <c r="H29" s="84"/>
      <c r="I29" s="84"/>
      <c r="J29" s="84"/>
      <c r="K29" s="85"/>
    </row>
    <row r="30" spans="1:12" ht="15.75" x14ac:dyDescent="0.25">
      <c r="A30" s="49">
        <v>2</v>
      </c>
      <c r="B30" s="71" t="s">
        <v>241</v>
      </c>
      <c r="C30" s="72"/>
      <c r="D30" s="72"/>
      <c r="E30" s="72"/>
      <c r="F30" s="72"/>
      <c r="G30" s="72"/>
      <c r="H30" s="72"/>
      <c r="I30" s="72"/>
      <c r="J30" s="72"/>
      <c r="K30" s="73"/>
    </row>
    <row r="31" spans="1:12" ht="15.75" x14ac:dyDescent="0.25">
      <c r="A31" s="50">
        <v>3</v>
      </c>
      <c r="B31" s="71" t="s">
        <v>240</v>
      </c>
      <c r="C31" s="72"/>
      <c r="D31" s="72"/>
      <c r="E31" s="72"/>
      <c r="F31" s="72"/>
      <c r="G31" s="72"/>
      <c r="H31" s="72"/>
      <c r="I31" s="72"/>
      <c r="J31" s="72"/>
      <c r="K31" s="73"/>
    </row>
    <row r="32" spans="1:12" ht="15.75" x14ac:dyDescent="0.25">
      <c r="A32" s="49">
        <v>4</v>
      </c>
      <c r="B32" s="71" t="s">
        <v>239</v>
      </c>
      <c r="C32" s="72"/>
      <c r="D32" s="72"/>
      <c r="E32" s="72"/>
      <c r="F32" s="72"/>
      <c r="G32" s="72"/>
      <c r="H32" s="72"/>
      <c r="I32" s="72"/>
      <c r="J32" s="72"/>
      <c r="K32" s="73"/>
    </row>
    <row r="33" spans="1:11" ht="15.75" x14ac:dyDescent="0.25">
      <c r="A33" s="50">
        <v>5</v>
      </c>
      <c r="B33" s="71" t="s">
        <v>238</v>
      </c>
      <c r="C33" s="72"/>
      <c r="D33" s="72"/>
      <c r="E33" s="72"/>
      <c r="F33" s="72"/>
      <c r="G33" s="72"/>
      <c r="H33" s="72"/>
      <c r="I33" s="72"/>
      <c r="J33" s="72"/>
      <c r="K33" s="73"/>
    </row>
    <row r="34" spans="1:11" ht="15.75" x14ac:dyDescent="0.25">
      <c r="A34" s="49">
        <v>6</v>
      </c>
      <c r="B34" s="71" t="s">
        <v>237</v>
      </c>
      <c r="C34" s="72"/>
      <c r="D34" s="72"/>
      <c r="E34" s="72"/>
      <c r="F34" s="72"/>
      <c r="G34" s="72"/>
      <c r="H34" s="72"/>
      <c r="I34" s="72"/>
      <c r="J34" s="72"/>
      <c r="K34" s="73"/>
    </row>
    <row r="35" spans="1:11" ht="16.5" thickBot="1" x14ac:dyDescent="0.3">
      <c r="A35" s="48">
        <v>7</v>
      </c>
      <c r="B35" s="74" t="s">
        <v>236</v>
      </c>
      <c r="C35" s="75"/>
      <c r="D35" s="75"/>
      <c r="E35" s="75"/>
      <c r="F35" s="75"/>
      <c r="G35" s="75"/>
      <c r="H35" s="75"/>
      <c r="I35" s="75"/>
      <c r="J35" s="75"/>
      <c r="K35" s="76"/>
    </row>
    <row r="36" spans="1:11" ht="15.75" x14ac:dyDescent="0.25">
      <c r="A36" s="47"/>
      <c r="B36" s="46"/>
      <c r="C36" s="46"/>
      <c r="D36" s="46"/>
      <c r="E36" s="46"/>
      <c r="F36" s="46"/>
      <c r="G36" s="46"/>
      <c r="H36" s="46"/>
      <c r="I36" s="46"/>
      <c r="J36" s="46"/>
      <c r="K36" s="46"/>
    </row>
  </sheetData>
  <mergeCells count="17">
    <mergeCell ref="B35:K35"/>
    <mergeCell ref="B28:K28"/>
    <mergeCell ref="B29:K29"/>
    <mergeCell ref="B30:K30"/>
    <mergeCell ref="B31:K31"/>
    <mergeCell ref="B32:K32"/>
    <mergeCell ref="B34:K34"/>
    <mergeCell ref="A3:K3"/>
    <mergeCell ref="B33:K33"/>
    <mergeCell ref="B24:K24"/>
    <mergeCell ref="B25:K25"/>
    <mergeCell ref="B18:K18"/>
    <mergeCell ref="B19:K19"/>
    <mergeCell ref="B20:K20"/>
    <mergeCell ref="B21:K21"/>
    <mergeCell ref="B22:K22"/>
    <mergeCell ref="B23:K2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B5" sqref="B5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9" t="s">
        <v>267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205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66" t="s">
        <v>83</v>
      </c>
      <c r="B10" s="66"/>
      <c r="C10" s="66"/>
      <c r="D10" s="66"/>
    </row>
    <row r="11" spans="1:5" x14ac:dyDescent="0.25">
      <c r="A11" s="66" t="s">
        <v>85</v>
      </c>
      <c r="B11" s="66"/>
      <c r="C11" s="66"/>
      <c r="D11" s="12"/>
    </row>
    <row r="12" spans="1:5" x14ac:dyDescent="0.25">
      <c r="A12" s="66" t="s">
        <v>86</v>
      </c>
      <c r="B12" s="66"/>
      <c r="C12" s="66"/>
      <c r="D12" s="12"/>
    </row>
    <row r="13" spans="1:5" x14ac:dyDescent="0.25">
      <c r="A13" s="66" t="s">
        <v>84</v>
      </c>
      <c r="B13" s="66"/>
      <c r="C13" s="66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67" t="s">
        <v>89</v>
      </c>
      <c r="B15" s="67"/>
      <c r="C15" s="67"/>
      <c r="D15" s="67"/>
    </row>
    <row r="16" spans="1:5" x14ac:dyDescent="0.25">
      <c r="A16" s="13"/>
      <c r="B16" s="13"/>
      <c r="C16" s="13"/>
      <c r="D16" s="13"/>
    </row>
  </sheetData>
  <sheetProtection sheet="1" objects="1" scenarios="1"/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="85" zoomScaleNormal="85" workbookViewId="0">
      <pane ySplit="4" topLeftCell="A6" activePane="bottomLeft" state="frozen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3" ht="45" customHeight="1" x14ac:dyDescent="0.25">
      <c r="A1" s="3" t="s">
        <v>3</v>
      </c>
      <c r="B1" s="68" t="s">
        <v>213</v>
      </c>
      <c r="C1" s="68"/>
      <c r="D1" s="68"/>
      <c r="O1" s="5" t="s">
        <v>214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148</v>
      </c>
    </row>
    <row r="2" spans="1:43" x14ac:dyDescent="0.25">
      <c r="A2" s="3" t="s">
        <v>20</v>
      </c>
      <c r="B2" s="14" t="s">
        <v>214</v>
      </c>
      <c r="O2" s="5" t="s">
        <v>215</v>
      </c>
      <c r="P2" s="5">
        <v>2</v>
      </c>
    </row>
    <row r="3" spans="1:43" ht="16.5" customHeight="1" x14ac:dyDescent="0.25">
      <c r="B3" s="38" t="str">
        <f>IF(B2="","↑↑↑ Необходимо выбрать тип операции ↑↑↑","")</f>
        <v/>
      </c>
      <c r="O3" s="5" t="s">
        <v>216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217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70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218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219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225" x14ac:dyDescent="0.25">
      <c r="A7" s="9" t="str">
        <f t="shared" ref="A7:A25" si="0">IFERROR(VLOOKUP($R7,$R$6:$AP$38,$R$1,0),"")</f>
        <v>Краткий код Управляющего: Рынок</v>
      </c>
      <c r="B7" s="9" t="str">
        <f t="shared" ref="B7:B25" si="1"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ref="C7:C25" si="2">IFERROR(VLOOKUP($R7,$R$6:$AP$38,$R$1+2,0),"")</f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25" si="3">IFERROR(VLOOKUP($R7,$R$6:$AP$38,$R$1+3,0),"")</f>
        <v>У</v>
      </c>
      <c r="R7" s="5">
        <v>2</v>
      </c>
      <c r="S7" s="18" t="s">
        <v>138</v>
      </c>
      <c r="T7" s="18" t="s">
        <v>142</v>
      </c>
      <c r="U7" s="18" t="s">
        <v>255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138</v>
      </c>
      <c r="AB7" s="18" t="s">
        <v>147</v>
      </c>
      <c r="AC7" s="18" t="s">
        <v>255</v>
      </c>
      <c r="AD7" s="5" t="s">
        <v>21</v>
      </c>
      <c r="AE7" s="18" t="s">
        <v>138</v>
      </c>
      <c r="AF7" s="18" t="s">
        <v>147</v>
      </c>
      <c r="AG7" s="18" t="s">
        <v>255</v>
      </c>
      <c r="AH7" s="5" t="s">
        <v>21</v>
      </c>
      <c r="AI7" s="18" t="s">
        <v>138</v>
      </c>
      <c r="AJ7" s="18" t="s">
        <v>147</v>
      </c>
      <c r="AK7" s="18" t="s">
        <v>255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285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139</v>
      </c>
      <c r="T8" s="18" t="s">
        <v>181</v>
      </c>
      <c r="U8" s="18" t="s">
        <v>179</v>
      </c>
      <c r="V8" s="5" t="s">
        <v>24</v>
      </c>
      <c r="W8" s="18" t="s">
        <v>138</v>
      </c>
      <c r="X8" s="18" t="s">
        <v>146</v>
      </c>
      <c r="Y8" s="18" t="s">
        <v>255</v>
      </c>
      <c r="Z8" s="5" t="s">
        <v>21</v>
      </c>
      <c r="AA8" s="18" t="s">
        <v>139</v>
      </c>
      <c r="AB8" s="18" t="s">
        <v>182</v>
      </c>
      <c r="AC8" s="18" t="s">
        <v>145</v>
      </c>
      <c r="AD8" s="5" t="s">
        <v>21</v>
      </c>
      <c r="AE8" s="18" t="s">
        <v>139</v>
      </c>
      <c r="AF8" s="18" t="s">
        <v>182</v>
      </c>
      <c r="AG8" s="18" t="s">
        <v>145</v>
      </c>
      <c r="AH8" s="5" t="s">
        <v>21</v>
      </c>
      <c r="AI8" s="18" t="s">
        <v>139</v>
      </c>
      <c r="AJ8" s="18" t="s">
        <v>182</v>
      </c>
      <c r="AK8" s="18" t="s">
        <v>145</v>
      </c>
      <c r="AL8" s="5" t="s">
        <v>21</v>
      </c>
      <c r="AM8" s="18" t="s">
        <v>138</v>
      </c>
      <c r="AN8" s="18" t="s">
        <v>146</v>
      </c>
      <c r="AO8" s="18" t="s">
        <v>255</v>
      </c>
      <c r="AP8" s="5" t="s">
        <v>21</v>
      </c>
      <c r="AQ8" s="17"/>
    </row>
    <row r="9" spans="1:43" ht="285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140</v>
      </c>
      <c r="T9" s="18" t="s">
        <v>143</v>
      </c>
      <c r="U9" s="18" t="s">
        <v>137</v>
      </c>
      <c r="V9" s="5" t="s">
        <v>22</v>
      </c>
      <c r="W9" s="18" t="s">
        <v>139</v>
      </c>
      <c r="X9" s="18" t="s">
        <v>180</v>
      </c>
      <c r="Y9" s="18" t="s">
        <v>179</v>
      </c>
      <c r="Z9" s="5" t="s">
        <v>21</v>
      </c>
      <c r="AA9" s="18" t="s">
        <v>140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139</v>
      </c>
      <c r="AN9" s="18" t="s">
        <v>180</v>
      </c>
      <c r="AO9" s="18" t="s">
        <v>145</v>
      </c>
      <c r="AP9" s="5" t="s">
        <v>21</v>
      </c>
      <c r="AQ9" s="17"/>
    </row>
    <row r="10" spans="1:43" ht="60" x14ac:dyDescent="0.25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141</v>
      </c>
      <c r="T10" s="18" t="s">
        <v>144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141</v>
      </c>
      <c r="AB10" s="18" t="s">
        <v>207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30" x14ac:dyDescent="0.25">
      <c r="A11" s="9" t="str">
        <f t="shared" si="0"/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5" x14ac:dyDescent="0.25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 t="shared" si="3"/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41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5" x14ac:dyDescent="0.25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x14ac:dyDescent="0.25">
      <c r="A14" s="32"/>
      <c r="B14" s="32"/>
      <c r="C14" s="32"/>
      <c r="D14" s="33"/>
      <c r="R14" s="5">
        <v>9</v>
      </c>
      <c r="S14" s="18"/>
      <c r="T14" s="18"/>
      <c r="U14" s="18"/>
      <c r="V14" s="18"/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25">
      <c r="A18" s="19"/>
      <c r="B18" s="19"/>
      <c r="C18" s="19"/>
      <c r="D18" s="20"/>
      <c r="R18" s="5">
        <v>13</v>
      </c>
      <c r="S18" s="42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25">
      <c r="A19" s="19"/>
      <c r="B19" s="19"/>
      <c r="C19" s="19"/>
      <c r="D19" s="20"/>
      <c r="R19" s="5">
        <v>14</v>
      </c>
      <c r="S19" s="43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25">
      <c r="A20" s="19" t="str">
        <f t="shared" si="0"/>
        <v/>
      </c>
      <c r="B20" s="19" t="str">
        <f t="shared" si="1"/>
        <v/>
      </c>
      <c r="C20" s="19" t="str">
        <f t="shared" si="2"/>
        <v/>
      </c>
      <c r="D20" s="20" t="str">
        <f t="shared" si="3"/>
        <v/>
      </c>
      <c r="S20" s="43"/>
      <c r="T20" s="18"/>
      <c r="U20" s="18"/>
      <c r="V20" s="18"/>
      <c r="W20" s="42"/>
    </row>
    <row r="21" spans="1:42" x14ac:dyDescent="0.25">
      <c r="A21" s="19" t="str">
        <f t="shared" si="0"/>
        <v/>
      </c>
      <c r="B21" s="19" t="str">
        <f t="shared" si="1"/>
        <v/>
      </c>
      <c r="C21" s="19" t="str">
        <f t="shared" si="2"/>
        <v/>
      </c>
      <c r="D21" s="20" t="str">
        <f t="shared" si="3"/>
        <v/>
      </c>
      <c r="S21" s="43"/>
      <c r="T21" s="18"/>
      <c r="U21" s="18"/>
      <c r="W21" s="42"/>
    </row>
    <row r="22" spans="1:42" x14ac:dyDescent="0.25">
      <c r="A22" s="19" t="str">
        <f t="shared" si="0"/>
        <v/>
      </c>
      <c r="B22" s="19" t="str">
        <f t="shared" si="1"/>
        <v/>
      </c>
      <c r="C22" s="19" t="str">
        <f t="shared" si="2"/>
        <v/>
      </c>
      <c r="D22" s="20" t="str">
        <f t="shared" si="3"/>
        <v/>
      </c>
      <c r="S22" s="43"/>
      <c r="T22" s="18"/>
      <c r="U22" s="18"/>
      <c r="W22" s="43"/>
      <c r="X22" s="18"/>
      <c r="Y22" s="18"/>
      <c r="Z22" s="18"/>
    </row>
    <row r="23" spans="1:42" x14ac:dyDescent="0.25">
      <c r="A23" s="19" t="str">
        <f t="shared" si="0"/>
        <v/>
      </c>
      <c r="B23" s="19" t="str">
        <f t="shared" si="1"/>
        <v/>
      </c>
      <c r="C23" s="19" t="str">
        <f t="shared" si="2"/>
        <v/>
      </c>
      <c r="D23" s="20" t="str">
        <f t="shared" si="3"/>
        <v/>
      </c>
      <c r="S23" s="42"/>
      <c r="V23" s="5" t="s">
        <v>19</v>
      </c>
      <c r="W23" s="43"/>
      <c r="X23" s="18"/>
      <c r="Y23" s="18"/>
      <c r="Z23" s="18"/>
    </row>
    <row r="24" spans="1:42" x14ac:dyDescent="0.25">
      <c r="A24" s="19" t="str">
        <f t="shared" si="0"/>
        <v/>
      </c>
      <c r="B24" s="19" t="str">
        <f t="shared" si="1"/>
        <v/>
      </c>
      <c r="C24" s="19" t="str">
        <f t="shared" si="2"/>
        <v/>
      </c>
      <c r="D24" s="20" t="str">
        <f t="shared" si="3"/>
        <v/>
      </c>
      <c r="S24" s="42"/>
      <c r="W24" s="43"/>
      <c r="X24" s="18"/>
      <c r="Y24" s="18"/>
    </row>
    <row r="25" spans="1:42" x14ac:dyDescent="0.25">
      <c r="A25" s="19" t="str">
        <f t="shared" si="0"/>
        <v/>
      </c>
      <c r="B25" s="19" t="str">
        <f t="shared" si="1"/>
        <v/>
      </c>
      <c r="C25" s="19" t="str">
        <f t="shared" si="2"/>
        <v/>
      </c>
      <c r="D25" s="20" t="str">
        <f t="shared" si="3"/>
        <v/>
      </c>
      <c r="S25" s="42"/>
      <c r="W25" s="43"/>
      <c r="X25" s="18"/>
      <c r="Y25" s="18"/>
    </row>
    <row r="26" spans="1:42" x14ac:dyDescent="0.25">
      <c r="A26" s="19"/>
      <c r="B26" s="19"/>
      <c r="C26" s="19"/>
      <c r="D26" s="20"/>
      <c r="S26" s="42"/>
      <c r="W26" s="42"/>
    </row>
    <row r="27" spans="1:42" x14ac:dyDescent="0.25">
      <c r="A27" s="19"/>
      <c r="B27" s="19"/>
      <c r="C27" s="19"/>
      <c r="D27" s="20"/>
      <c r="W27" s="42"/>
    </row>
    <row r="28" spans="1:42" x14ac:dyDescent="0.25">
      <c r="A28" s="19"/>
      <c r="B28" s="19"/>
      <c r="C28" s="19"/>
      <c r="D28" s="20"/>
      <c r="W28" s="42"/>
    </row>
    <row r="29" spans="1:42" x14ac:dyDescent="0.25">
      <c r="A29" s="19"/>
      <c r="B29" s="19"/>
      <c r="C29" s="19"/>
      <c r="D29" s="20"/>
      <c r="W29" s="42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85" zoomScaleNormal="85" workbookViewId="0">
      <pane ySplit="4" topLeftCell="A7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15.7109375" style="5" customWidth="1"/>
    <col min="6" max="16384" width="15.7109375" style="5" hidden="1"/>
  </cols>
  <sheetData>
    <row r="1" spans="1:43" s="17" customFormat="1" ht="18.75" x14ac:dyDescent="0.25">
      <c r="A1" s="3" t="s">
        <v>3</v>
      </c>
      <c r="B1" s="68" t="s">
        <v>30</v>
      </c>
      <c r="C1" s="68"/>
      <c r="D1" s="68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3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409.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240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s="17" customFormat="1" ht="409.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s="17" customFormat="1" ht="409.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s="17" customFormat="1" ht="409.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s="17" customFormat="1" ht="409.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8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409.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75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409.5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210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409.5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27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360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409.5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210</v>
      </c>
      <c r="T19" s="18" t="s">
        <v>211</v>
      </c>
      <c r="U19" s="30" t="s">
        <v>26</v>
      </c>
      <c r="V19" s="31" t="s">
        <v>21</v>
      </c>
      <c r="W19" s="31" t="s">
        <v>210</v>
      </c>
      <c r="X19" s="18" t="s">
        <v>211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x14ac:dyDescent="0.25">
      <c r="A20" s="32"/>
      <c r="B20" s="32"/>
      <c r="C20" s="32"/>
      <c r="D20" s="33"/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D5:D25 V10 AD5 AH5 AL5 V5:V6 Z5:Z6 Z11 AD7 AH7 AL7 AP8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zoomScale="85" zoomScaleNormal="85" workbookViewId="0">
      <pane ySplit="4" topLeftCell="A5" activePane="bottomLeft" state="frozen"/>
      <selection activeCell="B2" sqref="B2"/>
      <selection pane="bottomLeft" activeCell="C7" sqref="C7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4" customWidth="1"/>
    <col min="5" max="5" width="9.140625" style="5" customWidth="1"/>
    <col min="6" max="6" width="9.140625" style="5" hidden="1" customWidth="1"/>
    <col min="7" max="7" width="44.28515625" style="5" hidden="1" customWidth="1"/>
    <col min="8" max="12" width="9.140625" style="5" hidden="1" customWidth="1"/>
    <col min="13" max="18" width="9.140625" style="17" hidden="1" customWidth="1"/>
    <col min="19" max="19" width="34" style="17" hidden="1" customWidth="1"/>
    <col min="20" max="20" width="66" style="17" hidden="1" customWidth="1"/>
    <col min="21" max="21" width="29.28515625" style="17" hidden="1" customWidth="1"/>
    <col min="22" max="22" width="7.85546875" style="17" hidden="1" customWidth="1"/>
    <col min="23" max="23" width="34" style="17" hidden="1" customWidth="1"/>
    <col min="24" max="24" width="66" style="17" hidden="1" customWidth="1"/>
    <col min="25" max="25" width="29.28515625" style="17" hidden="1" customWidth="1"/>
    <col min="26" max="26" width="7.85546875" style="17" hidden="1" customWidth="1"/>
    <col min="27" max="27" width="34" style="17" hidden="1" customWidth="1"/>
    <col min="28" max="28" width="66" style="17" hidden="1" customWidth="1"/>
    <col min="29" max="29" width="29.28515625" style="17" hidden="1" customWidth="1"/>
    <col min="30" max="30" width="7.85546875" style="17" hidden="1" customWidth="1"/>
    <col min="31" max="31" width="34" style="17" hidden="1" customWidth="1"/>
    <col min="32" max="32" width="66" style="17" hidden="1" customWidth="1"/>
    <col min="33" max="33" width="29.28515625" style="17" hidden="1" customWidth="1"/>
    <col min="34" max="34" width="7.85546875" style="17" hidden="1" customWidth="1"/>
    <col min="35" max="35" width="34" style="17" hidden="1" customWidth="1"/>
    <col min="36" max="36" width="66" style="17" hidden="1" customWidth="1"/>
    <col min="37" max="37" width="29.28515625" style="17" hidden="1" customWidth="1"/>
    <col min="38" max="38" width="7.85546875" style="17" hidden="1" customWidth="1"/>
    <col min="39" max="39" width="34" style="17" hidden="1" customWidth="1"/>
    <col min="40" max="40" width="66" style="17" hidden="1" customWidth="1"/>
    <col min="41" max="41" width="29.28515625" style="17" hidden="1" customWidth="1"/>
    <col min="42" max="42" width="7.85546875" style="17" hidden="1" customWidth="1"/>
    <col min="43" max="16384" width="9.140625" style="17" hidden="1"/>
  </cols>
  <sheetData>
    <row r="1" spans="1:42" ht="43.5" customHeight="1" x14ac:dyDescent="0.25">
      <c r="A1" s="3" t="s">
        <v>3</v>
      </c>
      <c r="B1" s="68" t="s">
        <v>51</v>
      </c>
      <c r="C1" s="69"/>
      <c r="D1" s="40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D1" s="17" t="s">
        <v>148</v>
      </c>
      <c r="AI1" s="17" t="s">
        <v>152</v>
      </c>
      <c r="AM1" s="17" t="s">
        <v>157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22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138</v>
      </c>
      <c r="T7" s="18" t="s">
        <v>169</v>
      </c>
      <c r="U7" s="18" t="s">
        <v>255</v>
      </c>
      <c r="V7" s="5" t="s">
        <v>24</v>
      </c>
      <c r="W7" s="18" t="s">
        <v>138</v>
      </c>
      <c r="X7" s="18" t="s">
        <v>169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139</v>
      </c>
      <c r="T8" s="18" t="s">
        <v>184</v>
      </c>
      <c r="U8" s="18" t="s">
        <v>179</v>
      </c>
      <c r="V8" s="5" t="s">
        <v>24</v>
      </c>
      <c r="W8" s="18" t="s">
        <v>139</v>
      </c>
      <c r="X8" s="18" t="s">
        <v>184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ht="22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6" t="s">
        <v>61</v>
      </c>
      <c r="T27" s="18" t="s">
        <v>232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x14ac:dyDescent="0.25">
      <c r="A31" s="32"/>
      <c r="B31" s="32"/>
      <c r="C31" s="32"/>
      <c r="D31" s="33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x14ac:dyDescent="0.25">
      <c r="A32" s="19"/>
      <c r="B32" s="19"/>
      <c r="C32" s="19"/>
      <c r="D32" s="20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x14ac:dyDescent="0.25">
      <c r="A33" s="19"/>
      <c r="B33" s="19"/>
      <c r="C33" s="19"/>
      <c r="D33" s="20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19"/>
      <c r="B34" s="19"/>
      <c r="C34" s="19"/>
      <c r="D34" s="20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sheet="1" objects="1" scenarios="1" formatColumns="0" formatRows="0"/>
  <mergeCells count="1">
    <mergeCell ref="B1:C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D5:D38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tabSelected="1" zoomScale="70" zoomScaleNormal="70" workbookViewId="0">
      <pane ySplit="3" topLeftCell="A4" activePane="bottomLeft" state="frozen"/>
      <selection activeCell="AN11" sqref="AN11"/>
      <selection pane="bottomLeft" activeCell="F1" sqref="F1:XFD1048576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/>
    <col min="7" max="7" width="44.28515625" style="5" hidden="1"/>
    <col min="8" max="18" width="9.140625" style="5" hidden="1"/>
    <col min="19" max="19" width="34" style="5" hidden="1"/>
    <col min="20" max="20" width="66" style="5" hidden="1"/>
    <col min="21" max="21" width="29.28515625" style="5" hidden="1"/>
    <col min="22" max="22" width="7.85546875" style="5" hidden="1"/>
    <col min="23" max="23" width="34" style="5" hidden="1"/>
    <col min="24" max="24" width="66" style="5" hidden="1"/>
    <col min="25" max="25" width="29.28515625" style="5" hidden="1"/>
    <col min="26" max="26" width="7.85546875" style="5" hidden="1"/>
    <col min="27" max="27" width="34" style="5" hidden="1"/>
    <col min="28" max="28" width="66" style="5" hidden="1"/>
    <col min="29" max="29" width="29.28515625" style="5" hidden="1"/>
    <col min="30" max="30" width="7.85546875" style="5" hidden="1"/>
    <col min="31" max="31" width="34" style="5" hidden="1"/>
    <col min="32" max="32" width="66" style="5" hidden="1"/>
    <col min="33" max="33" width="29.28515625" style="5" hidden="1"/>
    <col min="34" max="34" width="7.85546875" style="5" hidden="1"/>
    <col min="35" max="35" width="34" style="5" hidden="1"/>
    <col min="36" max="36" width="66" style="5" hidden="1"/>
    <col min="37" max="37" width="29.28515625" style="5" hidden="1"/>
    <col min="38" max="38" width="7.85546875" style="5" hidden="1"/>
    <col min="39" max="39" width="34" style="5" hidden="1"/>
    <col min="40" max="40" width="66" style="5" hidden="1"/>
    <col min="41" max="41" width="29.28515625" style="5" hidden="1"/>
    <col min="42" max="42" width="7.85546875" style="5" hidden="1"/>
    <col min="43" max="16384" width="9.140625" style="5" hidden="1"/>
  </cols>
  <sheetData>
    <row r="1" spans="1:43" ht="18.75" x14ac:dyDescent="0.25">
      <c r="A1" s="3" t="s">
        <v>3</v>
      </c>
      <c r="B1" s="68" t="s">
        <v>72</v>
      </c>
      <c r="C1" s="68"/>
      <c r="D1" s="68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 t="shared" ref="A6:A36" si="0">IFERROR(VLOOKUP($R6,$R$6:$AP$53,$R$1,0),"")</f>
        <v>Единый краткий код клиента</v>
      </c>
      <c r="B6" s="9" t="str">
        <f t="shared" ref="B6:B36" si="1">IFERROR(VLOOKUP($R6,$R$6:$AP$53,$R$1+1,0),"")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 t="shared" ref="C6:C36" si="2">IFERROR(VLOOKUP($R6,$R$6:$AP$53,$R$1+2,0),"")</f>
        <v>До 12 символов без пробелов - заглавные латинские буквы, цифры, символ подчёркивания</v>
      </c>
      <c r="D6" s="10" t="str">
        <f t="shared" ref="D6:D36" si="3">IFERROR(VLOOKUP($R6,$R$6:$AP$53,$R$1+3,0),"")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 t="shared" si="0"/>
        <v>Краткий код клиента: Рынок</v>
      </c>
      <c r="B7" s="9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Биржа;
(CO) Краткий код на рынке Урожай АО НТБ</v>
      </c>
      <c r="D7" s="10" t="str">
        <f t="shared" si="3"/>
        <v>У</v>
      </c>
      <c r="R7" s="5">
        <v>2</v>
      </c>
      <c r="S7" s="26" t="s">
        <v>164</v>
      </c>
      <c r="T7" s="18" t="s">
        <v>172</v>
      </c>
      <c r="U7" s="65" t="s">
        <v>266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164</v>
      </c>
      <c r="AB7" s="18" t="s">
        <v>147</v>
      </c>
      <c r="AC7" s="65" t="s">
        <v>266</v>
      </c>
      <c r="AD7" s="27" t="s">
        <v>21</v>
      </c>
      <c r="AE7" s="26" t="s">
        <v>164</v>
      </c>
      <c r="AF7" s="18" t="s">
        <v>147</v>
      </c>
      <c r="AG7" s="65" t="s">
        <v>266</v>
      </c>
      <c r="AH7" s="27" t="s">
        <v>21</v>
      </c>
      <c r="AI7" s="26" t="s">
        <v>164</v>
      </c>
      <c r="AJ7" s="18" t="s">
        <v>147</v>
      </c>
      <c r="AK7" s="65" t="s">
        <v>266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409.5" x14ac:dyDescent="0.25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(допускается ввод нескольких кратких кодов через ";");
В случае, если поле "Рынок" содержит значение "(CO) Краткий код на рынке "Урожай" АО НТБ":
12  символов (латинские буквы и цифры) без пробелов - СNХХХХХZZZ00, где: CN - первые два символа - всегда "CN"; ХХХХХ - первые пять цифр уникода; ZZZ - любые три цифры; 00 - последние две цифры - всегда "00".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165</v>
      </c>
      <c r="T8" s="18" t="s">
        <v>188</v>
      </c>
      <c r="U8" s="65" t="s">
        <v>269</v>
      </c>
      <c r="V8" s="5" t="s">
        <v>24</v>
      </c>
      <c r="W8" s="26" t="s">
        <v>164</v>
      </c>
      <c r="X8" s="18" t="s">
        <v>175</v>
      </c>
      <c r="Y8" s="65" t="s">
        <v>266</v>
      </c>
      <c r="Z8" s="27" t="s">
        <v>21</v>
      </c>
      <c r="AA8" s="17" t="s">
        <v>165</v>
      </c>
      <c r="AB8" s="18" t="s">
        <v>182</v>
      </c>
      <c r="AC8" s="65" t="s">
        <v>271</v>
      </c>
      <c r="AD8" s="17" t="s">
        <v>21</v>
      </c>
      <c r="AE8" s="17" t="s">
        <v>165</v>
      </c>
      <c r="AF8" s="18" t="s">
        <v>182</v>
      </c>
      <c r="AG8" s="65" t="s">
        <v>272</v>
      </c>
      <c r="AH8" s="17" t="s">
        <v>21</v>
      </c>
      <c r="AI8" s="17" t="s">
        <v>165</v>
      </c>
      <c r="AJ8" s="18" t="s">
        <v>182</v>
      </c>
      <c r="AK8" s="65" t="s">
        <v>271</v>
      </c>
      <c r="AL8" s="17" t="s">
        <v>21</v>
      </c>
      <c r="AM8" s="26" t="s">
        <v>164</v>
      </c>
      <c r="AN8" s="18" t="s">
        <v>175</v>
      </c>
      <c r="AO8" s="65" t="s">
        <v>266</v>
      </c>
      <c r="AP8" s="27" t="s">
        <v>21</v>
      </c>
      <c r="AQ8" s="17"/>
    </row>
    <row r="9" spans="1:43" ht="285" x14ac:dyDescent="0.25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166</v>
      </c>
      <c r="T9" s="18" t="s">
        <v>143</v>
      </c>
      <c r="U9" s="18" t="s">
        <v>137</v>
      </c>
      <c r="V9" s="5" t="s">
        <v>22</v>
      </c>
      <c r="W9" s="17" t="s">
        <v>165</v>
      </c>
      <c r="X9" s="18" t="s">
        <v>189</v>
      </c>
      <c r="Y9" s="18" t="s">
        <v>270</v>
      </c>
      <c r="Z9" s="17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189</v>
      </c>
      <c r="AO9" s="18" t="s">
        <v>179</v>
      </c>
      <c r="AP9" s="17" t="s">
        <v>21</v>
      </c>
      <c r="AQ9" s="17"/>
    </row>
    <row r="10" spans="1:43" ht="45" x14ac:dyDescent="0.25">
      <c r="A10" s="9" t="str">
        <f t="shared" si="0"/>
        <v>Краткий код клиента: Разрешить совершение кросс-сделок</v>
      </c>
      <c r="B10" s="9" t="str">
        <f t="shared" si="1"/>
        <v>Данное поле отображается в случае, если заполнены поля "Рынок", либо "Код", и поле "Рынок" не содержит значение "(CO) Краткий код на рынке "Урожай" АО НТБ"</v>
      </c>
      <c r="C10" s="9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167</v>
      </c>
      <c r="T10" s="64" t="s">
        <v>265</v>
      </c>
      <c r="U10" s="18" t="s">
        <v>119</v>
      </c>
      <c r="V10" s="18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167</v>
      </c>
      <c r="AB10" s="64" t="s">
        <v>265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9" t="str">
        <f t="shared" si="1"/>
        <v>Данное поле отображается, если в поле "Тип клиента" выбрано значение "Физическое лицо/Индивидуальный предприниматель", и поле "Рынок" не содержит значение "(CO) Краткий код на рынке "Урожай" АО НТБ"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168</v>
      </c>
      <c r="T11" s="18" t="s">
        <v>264</v>
      </c>
      <c r="U11" s="18" t="s">
        <v>119</v>
      </c>
      <c r="V11" s="18" t="s">
        <v>21</v>
      </c>
      <c r="W11" s="35" t="s">
        <v>55</v>
      </c>
      <c r="X11" s="18" t="s">
        <v>25</v>
      </c>
      <c r="Y11" s="18" t="s">
        <v>221</v>
      </c>
      <c r="Z11" s="18" t="s">
        <v>21</v>
      </c>
      <c r="AA11" s="18" t="s">
        <v>168</v>
      </c>
      <c r="AB11" s="18" t="s">
        <v>264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5" x14ac:dyDescent="0.25">
      <c r="A12" s="9" t="str">
        <f t="shared" si="0"/>
        <v>Краткий код клиента: Подтвердить принадлежность Краткого кода к группе учредителей</v>
      </c>
      <c r="B12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174</v>
      </c>
      <c r="T12" s="18" t="s">
        <v>144</v>
      </c>
      <c r="U12" s="18" t="s">
        <v>119</v>
      </c>
      <c r="V12" s="5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174</v>
      </c>
      <c r="AB12" s="18" t="s">
        <v>208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75" x14ac:dyDescent="0.25">
      <c r="A13" s="9" t="str">
        <f t="shared" si="0"/>
        <v>Клиент является квалифицированным инвестором?</v>
      </c>
      <c r="B13" s="9" t="str">
        <f t="shared" si="1"/>
        <v>Необходимо выбрать из списка нужное значение</v>
      </c>
      <c r="C13" s="9" t="str">
        <f t="shared" si="2"/>
        <v>Выбор из списка: "да"; "нет"</v>
      </c>
      <c r="D13" s="10" t="str">
        <f t="shared" si="3"/>
        <v>О</v>
      </c>
      <c r="R13" s="5">
        <v>8</v>
      </c>
      <c r="S13" s="18" t="s">
        <v>15</v>
      </c>
      <c r="T13" s="18" t="s">
        <v>25</v>
      </c>
      <c r="U13" s="18" t="s">
        <v>119</v>
      </c>
      <c r="V13" s="18" t="s">
        <v>21</v>
      </c>
      <c r="W13" s="36" t="s">
        <v>263</v>
      </c>
      <c r="X13" s="18" t="s">
        <v>260</v>
      </c>
      <c r="Y13" s="18" t="s">
        <v>262</v>
      </c>
      <c r="Z13" s="18" t="s">
        <v>24</v>
      </c>
      <c r="AA13" s="35" t="s">
        <v>55</v>
      </c>
      <c r="AB13" s="18" t="s">
        <v>25</v>
      </c>
      <c r="AC13" s="18" t="s">
        <v>221</v>
      </c>
      <c r="AD13" s="18" t="s">
        <v>21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 t="shared" si="0"/>
        <v>Тип клиента</v>
      </c>
      <c r="B14" s="9" t="str">
        <f t="shared" si="1"/>
        <v>Необходимо выбрать из списка нужное значение</v>
      </c>
      <c r="C14" s="9" t="str">
        <f t="shared" si="2"/>
        <v>Выбор из списка: "Физическое лицо/Индивидуальный предприниматель"; "Юридическое лицо"</v>
      </c>
      <c r="D14" s="10" t="str">
        <f t="shared" si="3"/>
        <v>О</v>
      </c>
      <c r="R14" s="5">
        <v>9</v>
      </c>
      <c r="S14" s="35" t="s">
        <v>55</v>
      </c>
      <c r="T14" s="18" t="s">
        <v>25</v>
      </c>
      <c r="U14" s="18" t="s">
        <v>221</v>
      </c>
      <c r="V14" s="18" t="s">
        <v>21</v>
      </c>
      <c r="W14" s="36" t="s">
        <v>261</v>
      </c>
      <c r="X14" s="18" t="s">
        <v>260</v>
      </c>
      <c r="Y14" s="18" t="s">
        <v>257</v>
      </c>
      <c r="Z14" s="18" t="s">
        <v>24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75" x14ac:dyDescent="0.25">
      <c r="A15" s="9" t="str">
        <f t="shared" si="0"/>
        <v>Страна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5" s="10" t="str">
        <f t="shared" si="3"/>
        <v>О</v>
      </c>
      <c r="R15" s="5">
        <v>10</v>
      </c>
      <c r="S15" s="36" t="s">
        <v>56</v>
      </c>
      <c r="T15" s="18" t="s">
        <v>25</v>
      </c>
      <c r="U15" s="18" t="s">
        <v>122</v>
      </c>
      <c r="V15" s="18" t="s">
        <v>21</v>
      </c>
      <c r="W15" s="36" t="s">
        <v>259</v>
      </c>
      <c r="X15" s="18" t="s">
        <v>258</v>
      </c>
      <c r="Y15" s="18" t="s">
        <v>257</v>
      </c>
      <c r="Z15" s="18" t="s">
        <v>24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20" x14ac:dyDescent="0.25">
      <c r="A16" s="9" t="str">
        <f t="shared" si="0"/>
        <v>ИНН Индивидуального предпринимателя</v>
      </c>
      <c r="B16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6" s="9" t="str">
        <f t="shared" si="2"/>
        <v>12 цифр</v>
      </c>
      <c r="D16" s="10" t="str">
        <f t="shared" si="3"/>
        <v>У</v>
      </c>
      <c r="R16" s="5">
        <v>11</v>
      </c>
      <c r="S16" s="36" t="s">
        <v>263</v>
      </c>
      <c r="T16" s="18" t="s">
        <v>260</v>
      </c>
      <c r="U16" s="18" t="s">
        <v>262</v>
      </c>
      <c r="V16" s="18" t="s">
        <v>24</v>
      </c>
      <c r="W16" s="36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3" ht="75" x14ac:dyDescent="0.25">
      <c r="A17" s="9" t="str">
        <f t="shared" si="0"/>
        <v>ФИО Индивидуального предпринимателя</v>
      </c>
      <c r="B17" s="9" t="str">
        <f t="shared" si="1"/>
        <v>Данное поле отображается в случае, если в поле "Тип клиента" выбрано значение "Физическое лицо/Индивидуальный предприниматель". Является обязательным к заполнению, если если в поле "Рынок" выбрано значение "(CO) Краткий код на рынке "Урожай" АО НТБ".</v>
      </c>
      <c r="C17" s="9" t="str">
        <f t="shared" si="2"/>
        <v xml:space="preserve"> -</v>
      </c>
      <c r="D17" s="10" t="str">
        <f t="shared" si="3"/>
        <v>У</v>
      </c>
      <c r="R17" s="5">
        <v>12</v>
      </c>
      <c r="S17" s="36" t="s">
        <v>261</v>
      </c>
      <c r="T17" s="18" t="s">
        <v>260</v>
      </c>
      <c r="U17" s="18" t="s">
        <v>257</v>
      </c>
      <c r="V17" s="18" t="s">
        <v>24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7"/>
    </row>
    <row r="18" spans="1:43" ht="75" x14ac:dyDescent="0.25">
      <c r="A18" s="9" t="str">
        <f t="shared" si="0"/>
        <v>Краткое наименование в соответствии с уставом</v>
      </c>
      <c r="B18" s="9" t="str">
        <f t="shared" si="1"/>
        <v>Данное поле отображается в случае, если в поле "Тип клиента" выбрано значение "Юридическое лицо". Является обязательным к заполнению, если если в поле "Рынок" выбрано значение "(CO) Краткий код на рынке "Урожай" АО НТБ".</v>
      </c>
      <c r="C18" s="9" t="str">
        <f t="shared" si="2"/>
        <v xml:space="preserve"> -</v>
      </c>
      <c r="D18" s="10" t="str">
        <f t="shared" si="3"/>
        <v>У</v>
      </c>
      <c r="R18" s="5">
        <v>13</v>
      </c>
      <c r="S18" s="36" t="s">
        <v>259</v>
      </c>
      <c r="T18" s="18" t="s">
        <v>258</v>
      </c>
      <c r="U18" s="18" t="s">
        <v>257</v>
      </c>
      <c r="V18" s="18" t="s">
        <v>24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7"/>
    </row>
    <row r="19" spans="1:43" ht="120" x14ac:dyDescent="0.25">
      <c r="A19" s="9" t="str">
        <f t="shared" si="0"/>
        <v>Тип документа физического лица</v>
      </c>
      <c r="B19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9" s="9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9" s="10" t="str">
        <f t="shared" si="3"/>
        <v>О</v>
      </c>
      <c r="R19" s="5">
        <v>14</v>
      </c>
      <c r="S19" s="36" t="s">
        <v>57</v>
      </c>
      <c r="T19" s="18" t="s">
        <v>223</v>
      </c>
      <c r="U19" s="18" t="s">
        <v>233</v>
      </c>
      <c r="V19" s="18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7"/>
    </row>
    <row r="20" spans="1:43" ht="75" x14ac:dyDescent="0.25">
      <c r="A20" s="9" t="str">
        <f t="shared" si="0"/>
        <v>Данные паспорта РФ</v>
      </c>
      <c r="B20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20" s="9" t="str">
        <f t="shared" si="2"/>
        <v>10 цифр с пробелами после второго и четвертого символов (2 цифры + " " + 2 цифры + " " + 6 цифр)</v>
      </c>
      <c r="D20" s="10" t="str">
        <f t="shared" si="3"/>
        <v>О</v>
      </c>
      <c r="R20" s="5">
        <v>15</v>
      </c>
      <c r="S20" s="36" t="s">
        <v>58</v>
      </c>
      <c r="T20" s="18" t="s">
        <v>224</v>
      </c>
      <c r="U20" s="35" t="s">
        <v>63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3" ht="105" x14ac:dyDescent="0.25">
      <c r="A21" s="9" t="str">
        <f t="shared" si="0"/>
        <v>Данные паспорта СССР</v>
      </c>
      <c r="B21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1" s="9" t="str">
        <f t="shared" si="2"/>
        <v>Римские цифры в латинском регистре (до 6 символов) + "-" + 2 буквы кириллицей + " " + 6 цифр</v>
      </c>
      <c r="D21" s="10" t="str">
        <f t="shared" si="3"/>
        <v>О</v>
      </c>
      <c r="R21" s="5">
        <v>16</v>
      </c>
      <c r="S21" s="36" t="s">
        <v>59</v>
      </c>
      <c r="T21" s="18" t="s">
        <v>225</v>
      </c>
      <c r="U21" s="35" t="s">
        <v>64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3" ht="60" x14ac:dyDescent="0.25">
      <c r="A22" s="9" t="str">
        <f t="shared" si="0"/>
        <v>Данные свидетельства о рождении</v>
      </c>
      <c r="B22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2" s="9" t="str">
        <f t="shared" si="2"/>
        <v>До 20 символов, цифры и любые буквы</v>
      </c>
      <c r="D22" s="10" t="str">
        <f t="shared" si="3"/>
        <v>О</v>
      </c>
      <c r="R22" s="5">
        <v>17</v>
      </c>
      <c r="S22" s="36" t="s">
        <v>60</v>
      </c>
      <c r="T22" s="18" t="s">
        <v>226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3" ht="75" x14ac:dyDescent="0.25">
      <c r="A23" s="9" t="str">
        <f t="shared" si="0"/>
        <v>Данные документа, удостоверяющего личность</v>
      </c>
      <c r="B23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3" s="9" t="str">
        <f t="shared" si="2"/>
        <v>До 20 символов, цифры и любые буквы</v>
      </c>
      <c r="D23" s="10" t="str">
        <f t="shared" si="3"/>
        <v>О</v>
      </c>
      <c r="R23" s="5">
        <v>18</v>
      </c>
      <c r="S23" s="36" t="s">
        <v>61</v>
      </c>
      <c r="T23" s="18" t="s">
        <v>227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3" ht="105" x14ac:dyDescent="0.25">
      <c r="A24" s="9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4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4" s="9" t="str">
        <f t="shared" si="2"/>
        <v>До 20 символов, цифры и любые буквы</v>
      </c>
      <c r="D24" s="10" t="str">
        <f t="shared" si="3"/>
        <v>О</v>
      </c>
      <c r="R24" s="5">
        <v>19</v>
      </c>
      <c r="S24" s="44" t="s">
        <v>220</v>
      </c>
      <c r="T24" s="18" t="s">
        <v>234</v>
      </c>
      <c r="U24" s="35" t="s">
        <v>65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3" ht="90" x14ac:dyDescent="0.25">
      <c r="A25" s="9" t="str">
        <f t="shared" si="0"/>
        <v>Клиент имеет законного представителя?</v>
      </c>
      <c r="B25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5" s="9" t="str">
        <f t="shared" si="2"/>
        <v>Выбор из списка: "да"; "нет"</v>
      </c>
      <c r="D25" s="10" t="str">
        <f t="shared" si="3"/>
        <v>О</v>
      </c>
      <c r="R25" s="5">
        <v>20</v>
      </c>
      <c r="S25" s="36" t="s">
        <v>66</v>
      </c>
      <c r="T25" s="18" t="s">
        <v>223</v>
      </c>
      <c r="U25" s="18" t="s">
        <v>119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3" ht="105" x14ac:dyDescent="0.25">
      <c r="A26" s="9" t="str">
        <f t="shared" si="0"/>
        <v>Тип документа законного представителя клиента</v>
      </c>
      <c r="B26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6" s="9" t="str">
        <f t="shared" si="2"/>
        <v>Выбор из списка: "Паспорт РФ"; "Паспорт СССР"; "Иной документ"</v>
      </c>
      <c r="D26" s="10" t="str">
        <f t="shared" si="3"/>
        <v>О</v>
      </c>
      <c r="R26" s="5">
        <v>21</v>
      </c>
      <c r="S26" s="36" t="s">
        <v>67</v>
      </c>
      <c r="T26" s="18" t="s">
        <v>228</v>
      </c>
      <c r="U26" s="18" t="s">
        <v>123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3" ht="120" x14ac:dyDescent="0.25">
      <c r="A27" s="9" t="str">
        <f t="shared" si="0"/>
        <v>Данные паспорта РФ</v>
      </c>
      <c r="B27" s="9" t="str">
        <f>IFERROR(VLOOKUP($R27,$R$6:$AP$53,$R$1+1,0),"")</f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7" s="9" t="str">
        <f t="shared" si="2"/>
        <v>10 цифр с пробелами после второго и четвертого символов (2 цифры + " " + 2 цифры + " " + 6 цифр)</v>
      </c>
      <c r="D27" s="10" t="str">
        <f t="shared" si="3"/>
        <v>О</v>
      </c>
      <c r="R27" s="5">
        <v>22</v>
      </c>
      <c r="S27" s="36" t="s">
        <v>58</v>
      </c>
      <c r="T27" s="18" t="s">
        <v>229</v>
      </c>
      <c r="U27" s="35" t="s">
        <v>63</v>
      </c>
      <c r="V27" s="36" t="s">
        <v>21</v>
      </c>
      <c r="W27" s="18" t="s">
        <v>17</v>
      </c>
      <c r="X27" s="18" t="s">
        <v>268</v>
      </c>
      <c r="Y27" s="41" t="s">
        <v>131</v>
      </c>
      <c r="Z27" s="18" t="s">
        <v>22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3" ht="90" x14ac:dyDescent="0.25">
      <c r="A28" s="9" t="str">
        <f t="shared" si="0"/>
        <v>Данные паспорта СССР</v>
      </c>
      <c r="B28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8" s="9" t="str">
        <f t="shared" si="2"/>
        <v>Римские цифры в латинском регистре (до 6 символов) + "-" + 2 буквы кириллицей + " " + 6 цифр</v>
      </c>
      <c r="D28" s="10" t="str">
        <f t="shared" si="3"/>
        <v>О</v>
      </c>
      <c r="R28" s="5">
        <v>23</v>
      </c>
      <c r="S28" s="36" t="s">
        <v>59</v>
      </c>
      <c r="T28" s="18" t="s">
        <v>230</v>
      </c>
      <c r="U28" s="35" t="s">
        <v>64</v>
      </c>
      <c r="V28" s="36" t="s">
        <v>21</v>
      </c>
      <c r="W28" s="36" t="s">
        <v>68</v>
      </c>
      <c r="X28" s="18" t="s">
        <v>70</v>
      </c>
      <c r="Y28" s="35" t="s">
        <v>26</v>
      </c>
      <c r="Z28" s="36" t="s">
        <v>21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3" ht="105" x14ac:dyDescent="0.25">
      <c r="A29" s="9" t="str">
        <f t="shared" si="0"/>
        <v>Данные документа, удостоверяющего личность</v>
      </c>
      <c r="B29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9" s="9" t="str">
        <f t="shared" si="2"/>
        <v>До 20 символов, цифры и любые буквы</v>
      </c>
      <c r="D29" s="10" t="str">
        <f t="shared" si="3"/>
        <v>О</v>
      </c>
      <c r="R29" s="5">
        <v>24</v>
      </c>
      <c r="S29" s="36" t="s">
        <v>61</v>
      </c>
      <c r="T29" s="18" t="s">
        <v>231</v>
      </c>
      <c r="U29" s="35" t="s">
        <v>65</v>
      </c>
      <c r="V29" s="36" t="s">
        <v>21</v>
      </c>
      <c r="W29" s="36" t="s">
        <v>97</v>
      </c>
      <c r="X29" s="18" t="s">
        <v>101</v>
      </c>
      <c r="Y29" s="35" t="s">
        <v>102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3" ht="135" x14ac:dyDescent="0.25">
      <c r="A30" s="9" t="str">
        <f t="shared" si="0"/>
        <v>Укажите лицензионную деятельность</v>
      </c>
      <c r="B30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30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30" s="10" t="str">
        <f t="shared" si="3"/>
        <v>Н</v>
      </c>
      <c r="R30" s="5">
        <v>25</v>
      </c>
      <c r="S30" s="18" t="s">
        <v>17</v>
      </c>
      <c r="T30" s="18" t="s">
        <v>268</v>
      </c>
      <c r="U30" s="41" t="s">
        <v>131</v>
      </c>
      <c r="V30" s="18" t="s">
        <v>22</v>
      </c>
      <c r="W30" s="36" t="s">
        <v>69</v>
      </c>
      <c r="X30" s="18" t="s">
        <v>101</v>
      </c>
      <c r="Y30" s="35" t="s">
        <v>135</v>
      </c>
      <c r="Z30" s="36" t="s">
        <v>24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3" ht="75" x14ac:dyDescent="0.25">
      <c r="A31" s="9" t="str">
        <f t="shared" si="0"/>
        <v>ИНН РФ</v>
      </c>
      <c r="B31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1" s="9" t="str">
        <f t="shared" si="2"/>
        <v xml:space="preserve">10 цифровых символов </v>
      </c>
      <c r="D31" s="10" t="str">
        <f t="shared" si="3"/>
        <v>О</v>
      </c>
      <c r="R31" s="5">
        <v>26</v>
      </c>
      <c r="S31" s="36" t="s">
        <v>68</v>
      </c>
      <c r="T31" s="18" t="s">
        <v>70</v>
      </c>
      <c r="U31" s="35" t="s">
        <v>26</v>
      </c>
      <c r="V31" s="36" t="s">
        <v>21</v>
      </c>
      <c r="W31" s="18" t="s">
        <v>75</v>
      </c>
      <c r="X31" s="18" t="s">
        <v>136</v>
      </c>
      <c r="Y31" s="18" t="s">
        <v>76</v>
      </c>
      <c r="Z31" s="18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3" ht="120" x14ac:dyDescent="0.25">
      <c r="A32" s="9" t="str">
        <f t="shared" si="0"/>
        <v>ИНН нерезидента</v>
      </c>
      <c r="B32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2" s="9" t="str">
        <f t="shared" si="2"/>
        <v>10 цифровых символов без пробелов, начинается всегда с «99»</v>
      </c>
      <c r="D32" s="10" t="str">
        <f t="shared" si="3"/>
        <v>У</v>
      </c>
      <c r="R32" s="5">
        <v>27</v>
      </c>
      <c r="S32" s="36" t="s">
        <v>97</v>
      </c>
      <c r="T32" s="18" t="s">
        <v>101</v>
      </c>
      <c r="U32" s="35" t="s">
        <v>102</v>
      </c>
      <c r="V32" s="36" t="s">
        <v>24</v>
      </c>
      <c r="W32" s="18" t="s">
        <v>77</v>
      </c>
      <c r="X32" s="41" t="s">
        <v>132</v>
      </c>
      <c r="Y32" s="18" t="s">
        <v>119</v>
      </c>
      <c r="Z32" s="36" t="s">
        <v>21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35" x14ac:dyDescent="0.25">
      <c r="A33" s="9" t="str">
        <f t="shared" si="0"/>
        <v>Уникальный код иностранного юридического лица</v>
      </c>
      <c r="B33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3" s="9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3" s="10" t="str">
        <f t="shared" si="3"/>
        <v>У</v>
      </c>
      <c r="R33" s="5">
        <v>28</v>
      </c>
      <c r="S33" s="36" t="s">
        <v>69</v>
      </c>
      <c r="T33" s="18" t="s">
        <v>101</v>
      </c>
      <c r="U33" s="35" t="s">
        <v>135</v>
      </c>
      <c r="V33" s="36" t="s">
        <v>24</v>
      </c>
      <c r="W33" s="18" t="s">
        <v>78</v>
      </c>
      <c r="X33" s="41" t="s">
        <v>132</v>
      </c>
      <c r="Y33" s="18" t="s">
        <v>119</v>
      </c>
      <c r="Z33" s="36" t="s">
        <v>21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ht="75" x14ac:dyDescent="0.25">
      <c r="A34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4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4" s="9" t="str">
        <f t="shared" si="2"/>
        <v>До 6 цифровых символов без пробелов</v>
      </c>
      <c r="D34" s="10" t="str">
        <f t="shared" si="3"/>
        <v>Н</v>
      </c>
      <c r="R34" s="5">
        <v>29</v>
      </c>
      <c r="S34" s="18" t="s">
        <v>75</v>
      </c>
      <c r="T34" s="18" t="s">
        <v>136</v>
      </c>
      <c r="U34" s="18" t="s">
        <v>76</v>
      </c>
      <c r="V34" s="18" t="s">
        <v>22</v>
      </c>
      <c r="W34" s="18" t="s">
        <v>19</v>
      </c>
      <c r="X34" s="18" t="s">
        <v>19</v>
      </c>
      <c r="Y34" s="18" t="s">
        <v>19</v>
      </c>
      <c r="Z34" s="18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ht="120" x14ac:dyDescent="0.25">
      <c r="A35" s="9" t="str">
        <f t="shared" si="0"/>
        <v>Наличие у клиента валютной банковской лицензии</v>
      </c>
      <c r="B35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5" s="9" t="str">
        <f t="shared" si="2"/>
        <v>Выбор из списка: "да"; "нет"</v>
      </c>
      <c r="D35" s="10" t="str">
        <f t="shared" si="3"/>
        <v>О</v>
      </c>
      <c r="R35" s="5">
        <v>30</v>
      </c>
      <c r="S35" s="18" t="s">
        <v>77</v>
      </c>
      <c r="T35" s="41" t="s">
        <v>132</v>
      </c>
      <c r="U35" s="18" t="s">
        <v>119</v>
      </c>
      <c r="V35" s="36" t="s">
        <v>21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ht="120" x14ac:dyDescent="0.25">
      <c r="A36" s="9" t="str">
        <f t="shared" si="0"/>
        <v>Наличие у клиента лицензии на осуществление страхования соответствующего вида</v>
      </c>
      <c r="B36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6" s="9" t="str">
        <f t="shared" si="2"/>
        <v>Выбор из списка: "да"; "нет"</v>
      </c>
      <c r="D36" s="10" t="str">
        <f t="shared" si="3"/>
        <v>О</v>
      </c>
      <c r="R36" s="5">
        <v>31</v>
      </c>
      <c r="S36" s="18" t="s">
        <v>78</v>
      </c>
      <c r="T36" s="41" t="s">
        <v>132</v>
      </c>
      <c r="U36" s="18" t="s">
        <v>119</v>
      </c>
      <c r="V36" s="36" t="s">
        <v>21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32"/>
      <c r="B37" s="32"/>
      <c r="C37" s="32"/>
      <c r="D37" s="33"/>
      <c r="R37" s="5">
        <v>32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33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19"/>
      <c r="B39" s="19"/>
      <c r="C39" s="19"/>
      <c r="D39" s="20"/>
      <c r="R39" s="5">
        <v>34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x14ac:dyDescent="0.25">
      <c r="A40" s="19"/>
      <c r="B40" s="19"/>
      <c r="C40" s="19"/>
      <c r="D40" s="20"/>
      <c r="R40" s="5">
        <v>35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x14ac:dyDescent="0.25">
      <c r="A41" s="19"/>
      <c r="B41" s="19"/>
      <c r="C41" s="19"/>
      <c r="D41" s="20"/>
      <c r="R41" s="5">
        <v>36</v>
      </c>
      <c r="S41" s="18" t="s">
        <v>19</v>
      </c>
      <c r="T41" s="18" t="s">
        <v>19</v>
      </c>
      <c r="U41" s="18" t="s">
        <v>19</v>
      </c>
      <c r="V41" s="18" t="s">
        <v>19</v>
      </c>
      <c r="W41" s="18" t="s">
        <v>19</v>
      </c>
      <c r="X41" s="18" t="s">
        <v>19</v>
      </c>
      <c r="Y41" s="18" t="s">
        <v>19</v>
      </c>
      <c r="Z41" s="18" t="s">
        <v>19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19"/>
      <c r="B42" s="19"/>
      <c r="C42" s="19"/>
      <c r="D42" s="20"/>
      <c r="R42" s="5">
        <v>37</v>
      </c>
      <c r="W42" s="18" t="s">
        <v>19</v>
      </c>
      <c r="X42" s="18" t="s">
        <v>19</v>
      </c>
      <c r="Y42" s="18" t="s">
        <v>19</v>
      </c>
      <c r="Z42" s="18" t="s">
        <v>19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25">
      <c r="A43" s="19"/>
      <c r="B43" s="19"/>
      <c r="C43" s="19"/>
      <c r="D43" s="20"/>
      <c r="R43" s="5">
        <v>38</v>
      </c>
      <c r="W43" s="18" t="s">
        <v>19</v>
      </c>
      <c r="X43" s="18" t="s">
        <v>19</v>
      </c>
      <c r="Y43" s="18" t="s">
        <v>19</v>
      </c>
      <c r="Z43" s="18" t="s">
        <v>19</v>
      </c>
      <c r="AA43" s="5" t="s">
        <v>19</v>
      </c>
      <c r="AB43" s="5" t="s">
        <v>19</v>
      </c>
      <c r="AC43" s="5" t="s">
        <v>19</v>
      </c>
      <c r="AD43" s="5" t="s">
        <v>19</v>
      </c>
      <c r="AE43" s="18" t="s">
        <v>19</v>
      </c>
      <c r="AF43" s="18" t="s">
        <v>19</v>
      </c>
      <c r="AG43" s="18" t="s">
        <v>19</v>
      </c>
      <c r="AH43" s="18" t="s">
        <v>19</v>
      </c>
      <c r="AI43" s="18" t="s">
        <v>19</v>
      </c>
      <c r="AJ43" s="18" t="s">
        <v>19</v>
      </c>
      <c r="AK43" s="18" t="s">
        <v>19</v>
      </c>
      <c r="AL43" s="18" t="s">
        <v>19</v>
      </c>
      <c r="AM43" s="18" t="s">
        <v>19</v>
      </c>
      <c r="AN43" s="18" t="s">
        <v>19</v>
      </c>
      <c r="AO43" s="18" t="s">
        <v>19</v>
      </c>
      <c r="AP43" s="18" t="s">
        <v>19</v>
      </c>
    </row>
    <row r="44" spans="1:42" x14ac:dyDescent="0.25">
      <c r="A44" s="19"/>
      <c r="B44" s="19"/>
      <c r="C44" s="19"/>
      <c r="D44" s="20"/>
      <c r="R44" s="5">
        <v>39</v>
      </c>
      <c r="AA44" s="5" t="s">
        <v>19</v>
      </c>
      <c r="AB44" s="5" t="s">
        <v>19</v>
      </c>
      <c r="AC44" s="5" t="s">
        <v>19</v>
      </c>
      <c r="AD44" s="5" t="s">
        <v>19</v>
      </c>
      <c r="AE44" s="18" t="s">
        <v>19</v>
      </c>
      <c r="AF44" s="18" t="s">
        <v>19</v>
      </c>
      <c r="AG44" s="18" t="s">
        <v>19</v>
      </c>
      <c r="AH44" s="18" t="s">
        <v>19</v>
      </c>
      <c r="AI44" s="18" t="s">
        <v>19</v>
      </c>
      <c r="AJ44" s="18" t="s">
        <v>19</v>
      </c>
      <c r="AK44" s="18" t="s">
        <v>19</v>
      </c>
      <c r="AL44" s="18" t="s">
        <v>19</v>
      </c>
      <c r="AM44" s="18" t="s">
        <v>19</v>
      </c>
      <c r="AN44" s="18" t="s">
        <v>19</v>
      </c>
      <c r="AO44" s="18" t="s">
        <v>19</v>
      </c>
      <c r="AP44" s="18" t="s">
        <v>19</v>
      </c>
    </row>
    <row r="45" spans="1:42" x14ac:dyDescent="0.25">
      <c r="A45" s="19"/>
      <c r="B45" s="19"/>
      <c r="C45" s="19"/>
      <c r="D45" s="20"/>
      <c r="R45" s="5">
        <v>40</v>
      </c>
      <c r="AA45" s="5" t="s">
        <v>19</v>
      </c>
      <c r="AB45" s="5" t="s">
        <v>19</v>
      </c>
      <c r="AC45" s="5" t="s">
        <v>19</v>
      </c>
      <c r="AD45" s="5" t="s">
        <v>19</v>
      </c>
      <c r="AE45" s="18" t="s">
        <v>19</v>
      </c>
      <c r="AF45" s="18" t="s">
        <v>19</v>
      </c>
      <c r="AG45" s="18" t="s">
        <v>19</v>
      </c>
      <c r="AH45" s="18" t="s">
        <v>19</v>
      </c>
      <c r="AI45" s="18" t="s">
        <v>19</v>
      </c>
      <c r="AJ45" s="18" t="s">
        <v>19</v>
      </c>
      <c r="AK45" s="18" t="s">
        <v>19</v>
      </c>
      <c r="AL45" s="18" t="s">
        <v>19</v>
      </c>
      <c r="AM45" s="18" t="s">
        <v>19</v>
      </c>
      <c r="AN45" s="18" t="s">
        <v>19</v>
      </c>
      <c r="AO45" s="18" t="s">
        <v>19</v>
      </c>
      <c r="AP45" s="18" t="s">
        <v>19</v>
      </c>
    </row>
    <row r="46" spans="1:42" x14ac:dyDescent="0.25">
      <c r="A46" s="19"/>
      <c r="B46" s="19"/>
      <c r="C46" s="19"/>
      <c r="D46" s="20"/>
      <c r="S46" s="18"/>
      <c r="T46" s="18"/>
      <c r="U46" s="18"/>
      <c r="V46" s="18"/>
    </row>
    <row r="47" spans="1:42" x14ac:dyDescent="0.25">
      <c r="A47" s="19"/>
      <c r="B47" s="19"/>
      <c r="C47" s="19"/>
      <c r="D47" s="20"/>
      <c r="S47" s="18"/>
      <c r="T47" s="18"/>
      <c r="U47" s="18"/>
      <c r="V47" s="18"/>
    </row>
    <row r="48" spans="1:42" x14ac:dyDescent="0.25">
      <c r="A48" s="19" t="str">
        <f>IFERROR(VLOOKUP($R48,$R$6:$AP$41,$R$1,0),"")</f>
        <v/>
      </c>
      <c r="B48" s="19" t="str">
        <f>IFERROR(VLOOKUP($R48,$R$6:$AP$41,$R$1+1,0),"")</f>
        <v/>
      </c>
      <c r="C48" s="19" t="str">
        <f>IFERROR(VLOOKUP($R48,$R$6:$AP$41,$R$1+2,0),"")</f>
        <v/>
      </c>
      <c r="D48" s="20" t="str">
        <f>IFERROR(VLOOKUP($R48,$R$6:$AP$41,$R$1+3,0),"")</f>
        <v/>
      </c>
    </row>
    <row r="49" spans="1:4" x14ac:dyDescent="0.25">
      <c r="A49" s="19" t="str">
        <f>IFERROR(VLOOKUP($R49,$R$6:$AP$41,$R$1,0),"")</f>
        <v/>
      </c>
      <c r="B49" s="19" t="str">
        <f>IFERROR(VLOOKUP($R49,$R$6:$AP$41,$R$1+1,0),"")</f>
        <v/>
      </c>
      <c r="C49" s="19" t="str">
        <f>IFERROR(VLOOKUP($R49,$R$6:$AP$41,$R$1+2,0),"")</f>
        <v/>
      </c>
      <c r="D49" s="20" t="str">
        <f>IFERROR(VLOOKUP($R49,$R$6:$AP$41,$R$1+3,0),"")</f>
        <v/>
      </c>
    </row>
    <row r="50" spans="1:4" x14ac:dyDescent="0.25">
      <c r="A50" s="19" t="str">
        <f>IFERROR(VLOOKUP($R50,$R$6:$AP$41,$R$1,0),"")</f>
        <v/>
      </c>
      <c r="B50" s="19" t="str">
        <f>IFERROR(VLOOKUP($R50,$R$6:$AP$41,$R$1+1,0),"")</f>
        <v/>
      </c>
      <c r="C50" s="19" t="str">
        <f>IFERROR(VLOOKUP($R50,$R$6:$AP$41,$R$1+2,0),"")</f>
        <v/>
      </c>
      <c r="D50" s="20" t="str">
        <f>IFERROR(VLOOKUP($R50,$R$6:$AP$41,$R$1+3,0),"")</f>
        <v/>
      </c>
    </row>
  </sheetData>
  <sheetProtection sheet="1" objects="1" scenarios="1" formatColumns="0" formatRows="0"/>
  <mergeCells count="1">
    <mergeCell ref="B1:D1"/>
  </mergeCells>
  <dataValidations count="2"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5 Z8 AD7 AH7 AL7 AP8"/>
    <dataValidation type="list" allowBlank="1" showInputMessage="1" showErrorMessage="1" sqref="B2">
      <formula1>$O$1:$O$6</formula1>
    </dataValidation>
  </dataValidation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4"/>
  <sheetViews>
    <sheetView zoomScale="85" zoomScaleNormal="85" workbookViewId="0">
      <pane ySplit="4" topLeftCell="A11" activePane="bottomLeft" state="frozen"/>
      <selection activeCell="B2" sqref="B2"/>
      <selection pane="bottomLeft" activeCell="F1" sqref="F1:XFD1048576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4" customWidth="1"/>
    <col min="5" max="5" width="9.140625" style="5" customWidth="1"/>
    <col min="6" max="6" width="9.140625" style="5" hidden="1"/>
    <col min="7" max="7" width="44.28515625" style="5" hidden="1"/>
    <col min="8" max="11" width="9.140625" style="5" hidden="1"/>
    <col min="12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2" width="9.140625" style="17" hidden="1"/>
    <col min="16383" max="16383" width="10.28515625" style="17" hidden="1"/>
    <col min="16384" max="16384" width="7.85546875" style="17" hidden="1"/>
  </cols>
  <sheetData>
    <row r="1" spans="1:43" ht="18.75" x14ac:dyDescent="0.25">
      <c r="A1" s="3" t="s">
        <v>3</v>
      </c>
      <c r="B1" s="68" t="s">
        <v>100</v>
      </c>
      <c r="C1" s="68"/>
      <c r="D1" s="68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151</v>
      </c>
      <c r="W1" s="17" t="s">
        <v>150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190</v>
      </c>
      <c r="U6" s="26" t="s">
        <v>23</v>
      </c>
      <c r="V6" s="27" t="s">
        <v>24</v>
      </c>
      <c r="W6" s="26" t="s">
        <v>115</v>
      </c>
      <c r="X6" s="9" t="s">
        <v>190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153</v>
      </c>
      <c r="AB7" s="18" t="s">
        <v>158</v>
      </c>
      <c r="AC7" s="18" t="s">
        <v>255</v>
      </c>
      <c r="AD7" s="27" t="s">
        <v>21</v>
      </c>
      <c r="AE7" s="26" t="s">
        <v>153</v>
      </c>
      <c r="AF7" s="18" t="s">
        <v>158</v>
      </c>
      <c r="AG7" s="18" t="s">
        <v>255</v>
      </c>
      <c r="AH7" s="27" t="s">
        <v>21</v>
      </c>
      <c r="AI7" s="26" t="s">
        <v>153</v>
      </c>
      <c r="AJ7" s="18" t="s">
        <v>158</v>
      </c>
      <c r="AK7" s="18" t="s">
        <v>255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139</v>
      </c>
      <c r="X8" s="18" t="s">
        <v>191</v>
      </c>
      <c r="Y8" s="18" t="s">
        <v>179</v>
      </c>
      <c r="Z8" s="5" t="s">
        <v>24</v>
      </c>
      <c r="AA8" s="17" t="s">
        <v>154</v>
      </c>
      <c r="AB8" s="18" t="s">
        <v>186</v>
      </c>
      <c r="AC8" s="18" t="s">
        <v>145</v>
      </c>
      <c r="AD8" s="17" t="s">
        <v>21</v>
      </c>
      <c r="AE8" s="17" t="s">
        <v>154</v>
      </c>
      <c r="AF8" s="18" t="s">
        <v>186</v>
      </c>
      <c r="AG8" s="18" t="s">
        <v>145</v>
      </c>
      <c r="AH8" s="17" t="s">
        <v>21</v>
      </c>
      <c r="AI8" s="17" t="s">
        <v>154</v>
      </c>
      <c r="AJ8" s="18" t="s">
        <v>186</v>
      </c>
      <c r="AK8" s="18" t="s">
        <v>145</v>
      </c>
      <c r="AL8" s="17" t="s">
        <v>21</v>
      </c>
      <c r="AM8" s="26" t="s">
        <v>153</v>
      </c>
      <c r="AN8" s="18" t="s">
        <v>158</v>
      </c>
      <c r="AO8" s="18" t="s">
        <v>255</v>
      </c>
      <c r="AP8" s="27" t="s">
        <v>21</v>
      </c>
    </row>
    <row r="9" spans="1:43" ht="28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155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154</v>
      </c>
      <c r="AN9" s="18" t="s">
        <v>186</v>
      </c>
      <c r="AO9" s="18" t="s">
        <v>145</v>
      </c>
      <c r="AP9" s="17" t="s">
        <v>21</v>
      </c>
    </row>
    <row r="10" spans="1:43" ht="22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153</v>
      </c>
      <c r="T10" s="18" t="s">
        <v>156</v>
      </c>
      <c r="U10" s="18" t="s">
        <v>255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285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154</v>
      </c>
      <c r="T11" s="18" t="s">
        <v>181</v>
      </c>
      <c r="U11" s="18" t="s">
        <v>145</v>
      </c>
      <c r="V11" s="17" t="s">
        <v>24</v>
      </c>
      <c r="W11" s="26" t="s">
        <v>153</v>
      </c>
      <c r="X11" s="18" t="s">
        <v>183</v>
      </c>
      <c r="Y11" s="18" t="s">
        <v>255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28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155</v>
      </c>
      <c r="T12" s="18" t="s">
        <v>143</v>
      </c>
      <c r="U12" s="18" t="s">
        <v>137</v>
      </c>
      <c r="V12" s="5" t="s">
        <v>22</v>
      </c>
      <c r="W12" s="17" t="s">
        <v>154</v>
      </c>
      <c r="X12" s="18" t="s">
        <v>182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390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45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R15" s="17">
        <v>11</v>
      </c>
      <c r="S15" s="30" t="s">
        <v>40</v>
      </c>
      <c r="T15" s="18" t="s">
        <v>41</v>
      </c>
      <c r="U15" s="30" t="s">
        <v>206</v>
      </c>
      <c r="V15" s="30" t="s">
        <v>21</v>
      </c>
      <c r="W15" s="30" t="s">
        <v>40</v>
      </c>
      <c r="X15" s="18" t="s">
        <v>41</v>
      </c>
      <c r="Y15" s="30" t="s">
        <v>206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20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6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75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120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210</v>
      </c>
      <c r="T19" s="18" t="s">
        <v>212</v>
      </c>
      <c r="U19" s="30" t="s">
        <v>26</v>
      </c>
      <c r="V19" s="31" t="s">
        <v>21</v>
      </c>
      <c r="W19" s="31" t="s">
        <v>210</v>
      </c>
      <c r="X19" s="18" t="s">
        <v>212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x14ac:dyDescent="0.25">
      <c r="A20" s="32"/>
      <c r="B20" s="32"/>
      <c r="C20" s="32"/>
      <c r="D20" s="33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s="17" customFormat="1" ht="18.75" x14ac:dyDescent="0.25">
      <c r="A1" s="3" t="s">
        <v>3</v>
      </c>
      <c r="B1" s="68" t="s">
        <v>79</v>
      </c>
      <c r="C1" s="68"/>
      <c r="D1" s="68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AA1" s="17" t="s">
        <v>149</v>
      </c>
      <c r="AE1" s="17" t="s">
        <v>148</v>
      </c>
      <c r="AI1" s="17" t="s">
        <v>152</v>
      </c>
      <c r="AM1" s="17" t="s">
        <v>157</v>
      </c>
    </row>
    <row r="2" spans="1:42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192</v>
      </c>
      <c r="U6" s="26" t="s">
        <v>23</v>
      </c>
      <c r="V6" s="27" t="s">
        <v>24</v>
      </c>
      <c r="W6" s="26" t="s">
        <v>115</v>
      </c>
      <c r="X6" s="26" t="s">
        <v>193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176</v>
      </c>
      <c r="T7" s="18" t="s">
        <v>178</v>
      </c>
      <c r="U7" s="18" t="s">
        <v>255</v>
      </c>
      <c r="V7" s="5" t="s">
        <v>24</v>
      </c>
      <c r="W7" s="18" t="s">
        <v>176</v>
      </c>
      <c r="X7" s="18" t="s">
        <v>178</v>
      </c>
      <c r="Y7" s="18" t="s">
        <v>255</v>
      </c>
      <c r="Z7" s="5" t="s">
        <v>24</v>
      </c>
      <c r="AA7" s="26" t="s">
        <v>159</v>
      </c>
      <c r="AB7" s="18" t="s">
        <v>171</v>
      </c>
      <c r="AC7" s="18" t="s">
        <v>255</v>
      </c>
      <c r="AD7" s="27" t="s">
        <v>21</v>
      </c>
      <c r="AE7" s="26" t="s">
        <v>159</v>
      </c>
      <c r="AF7" s="18" t="s">
        <v>171</v>
      </c>
      <c r="AG7" s="18" t="s">
        <v>255</v>
      </c>
      <c r="AH7" s="27" t="s">
        <v>21</v>
      </c>
      <c r="AI7" s="26" t="s">
        <v>159</v>
      </c>
      <c r="AJ7" s="18" t="s">
        <v>171</v>
      </c>
      <c r="AK7" s="18" t="s">
        <v>255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177</v>
      </c>
      <c r="T8" s="18" t="s">
        <v>191</v>
      </c>
      <c r="U8" s="18" t="s">
        <v>179</v>
      </c>
      <c r="V8" s="5" t="s">
        <v>24</v>
      </c>
      <c r="W8" s="18" t="s">
        <v>177</v>
      </c>
      <c r="X8" s="18" t="s">
        <v>191</v>
      </c>
      <c r="Y8" s="18" t="s">
        <v>179</v>
      </c>
      <c r="Z8" s="5" t="s">
        <v>24</v>
      </c>
      <c r="AA8" s="17" t="s">
        <v>160</v>
      </c>
      <c r="AB8" s="18" t="s">
        <v>182</v>
      </c>
      <c r="AC8" s="18" t="s">
        <v>145</v>
      </c>
      <c r="AD8" s="17" t="s">
        <v>21</v>
      </c>
      <c r="AE8" s="17" t="s">
        <v>160</v>
      </c>
      <c r="AF8" s="18" t="s">
        <v>182</v>
      </c>
      <c r="AG8" s="18" t="s">
        <v>145</v>
      </c>
      <c r="AH8" s="17" t="s">
        <v>21</v>
      </c>
      <c r="AI8" s="17" t="s">
        <v>160</v>
      </c>
      <c r="AJ8" s="18" t="s">
        <v>182</v>
      </c>
      <c r="AK8" s="18" t="s">
        <v>145</v>
      </c>
      <c r="AL8" s="17" t="s">
        <v>21</v>
      </c>
      <c r="AM8" s="26" t="s">
        <v>159</v>
      </c>
      <c r="AN8" s="18" t="s">
        <v>163</v>
      </c>
      <c r="AO8" s="18" t="s">
        <v>255</v>
      </c>
      <c r="AP8" s="27" t="s">
        <v>21</v>
      </c>
    </row>
    <row r="9" spans="1:42" s="17" customFormat="1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161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160</v>
      </c>
      <c r="AN9" s="18" t="s">
        <v>185</v>
      </c>
      <c r="AO9" s="18" t="s">
        <v>145</v>
      </c>
      <c r="AP9" s="17" t="s">
        <v>21</v>
      </c>
    </row>
    <row r="10" spans="1:42" s="17" customFormat="1" ht="22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159</v>
      </c>
      <c r="T10" s="18" t="s">
        <v>170</v>
      </c>
      <c r="U10" s="18" t="s">
        <v>255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162</v>
      </c>
      <c r="AB10" s="18" t="s">
        <v>222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160</v>
      </c>
      <c r="T11" s="18" t="s">
        <v>181</v>
      </c>
      <c r="U11" s="18" t="s">
        <v>145</v>
      </c>
      <c r="V11" s="17" t="s">
        <v>24</v>
      </c>
      <c r="W11" s="26" t="s">
        <v>159</v>
      </c>
      <c r="X11" s="18" t="s">
        <v>163</v>
      </c>
      <c r="Y11" s="18" t="s">
        <v>255</v>
      </c>
      <c r="Z11" s="27" t="s">
        <v>21</v>
      </c>
      <c r="AA11" s="35" t="s">
        <v>55</v>
      </c>
      <c r="AB11" s="18" t="s">
        <v>25</v>
      </c>
      <c r="AC11" s="18" t="s">
        <v>221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161</v>
      </c>
      <c r="T12" s="18" t="s">
        <v>143</v>
      </c>
      <c r="U12" s="18" t="s">
        <v>137</v>
      </c>
      <c r="V12" s="5" t="s">
        <v>22</v>
      </c>
      <c r="W12" s="17" t="s">
        <v>160</v>
      </c>
      <c r="X12" s="18" t="s">
        <v>185</v>
      </c>
      <c r="Y12" s="18" t="s">
        <v>145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162</v>
      </c>
      <c r="T13" s="18" t="s">
        <v>222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5" t="s">
        <v>55</v>
      </c>
      <c r="T15" s="18" t="s">
        <v>25</v>
      </c>
      <c r="U15" s="18" t="s">
        <v>221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57</v>
      </c>
      <c r="T17" s="18" t="s">
        <v>223</v>
      </c>
      <c r="U17" s="18" t="s">
        <v>233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58</v>
      </c>
      <c r="T18" s="18" t="s">
        <v>224</v>
      </c>
      <c r="U18" s="35" t="s">
        <v>63</v>
      </c>
      <c r="V18" s="36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59</v>
      </c>
      <c r="T19" s="18" t="s">
        <v>225</v>
      </c>
      <c r="U19" s="35" t="s">
        <v>64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60</v>
      </c>
      <c r="T20" s="18" t="s">
        <v>226</v>
      </c>
      <c r="U20" s="35" t="s">
        <v>65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61</v>
      </c>
      <c r="T21" s="18" t="s">
        <v>227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4" t="s">
        <v>220</v>
      </c>
      <c r="T22" s="18" t="s">
        <v>234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6" t="s">
        <v>66</v>
      </c>
      <c r="T23" s="18" t="s">
        <v>223</v>
      </c>
      <c r="U23" s="18" t="s">
        <v>119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67</v>
      </c>
      <c r="T24" s="18" t="s">
        <v>228</v>
      </c>
      <c r="U24" s="18" t="s">
        <v>123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58</v>
      </c>
      <c r="T25" s="18" t="s">
        <v>229</v>
      </c>
      <c r="U25" s="35" t="s">
        <v>63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59</v>
      </c>
      <c r="T26" s="18" t="s">
        <v>230</v>
      </c>
      <c r="U26" s="35" t="s">
        <v>64</v>
      </c>
      <c r="V26" s="36" t="s">
        <v>21</v>
      </c>
      <c r="W26" s="36" t="s">
        <v>61</v>
      </c>
      <c r="X26" s="18" t="s">
        <v>231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61</v>
      </c>
      <c r="T27" s="18" t="s">
        <v>231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135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69</v>
      </c>
      <c r="T30" s="18" t="s">
        <v>101</v>
      </c>
      <c r="U30" s="35" t="s">
        <v>135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x14ac:dyDescent="0.25">
      <c r="A31" s="32"/>
      <c r="B31" s="32"/>
      <c r="C31" s="32"/>
      <c r="D31" s="33"/>
      <c r="E31" s="5"/>
      <c r="F31" s="5"/>
      <c r="G31" s="5"/>
      <c r="H31" s="5"/>
      <c r="I31" s="5"/>
      <c r="J31" s="5"/>
      <c r="K31" s="5"/>
      <c r="L31" s="5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 AP5 V5:V6 AD5 AH5 AL5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ht="18.75" x14ac:dyDescent="0.25">
      <c r="A1" s="3" t="s">
        <v>3</v>
      </c>
      <c r="B1" s="68" t="s">
        <v>80</v>
      </c>
      <c r="C1" s="68"/>
      <c r="D1" s="68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151</v>
      </c>
      <c r="W1" s="5" t="s">
        <v>150</v>
      </c>
      <c r="AA1" s="5" t="s">
        <v>149</v>
      </c>
      <c r="AE1" s="5" t="s">
        <v>148</v>
      </c>
      <c r="AI1" s="5" t="s">
        <v>152</v>
      </c>
      <c r="AM1" s="5" t="s">
        <v>157</v>
      </c>
    </row>
    <row r="2" spans="1:42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2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4" si="0">IFERROR(VLOOKUP($R5,$R$5:$AP$43,$R$1,0),"")</f>
        <v>Тип операции по клиенту</v>
      </c>
      <c r="B5" s="26" t="str">
        <f t="shared" ref="B5:B34" si="1">IFERROR(VLOOKUP($R5,$R$5:$AP$43,$R$1+1,0),"")</f>
        <v>Необходимо выбрать из списка нужную операцию</v>
      </c>
      <c r="C5" s="26" t="str">
        <f t="shared" ref="C5:C34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4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225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194</v>
      </c>
      <c r="T7" s="18" t="s">
        <v>195</v>
      </c>
      <c r="U7" s="18" t="s">
        <v>255</v>
      </c>
      <c r="V7" s="5" t="s">
        <v>24</v>
      </c>
      <c r="W7" s="18" t="s">
        <v>194</v>
      </c>
      <c r="X7" s="18" t="s">
        <v>195</v>
      </c>
      <c r="Y7" s="18" t="s">
        <v>255</v>
      </c>
      <c r="Z7" s="5" t="s">
        <v>24</v>
      </c>
      <c r="AA7" s="26" t="s">
        <v>164</v>
      </c>
      <c r="AB7" s="18" t="s">
        <v>147</v>
      </c>
      <c r="AC7" s="18" t="s">
        <v>255</v>
      </c>
      <c r="AD7" s="27" t="s">
        <v>21</v>
      </c>
      <c r="AE7" s="26" t="s">
        <v>164</v>
      </c>
      <c r="AF7" s="18" t="s">
        <v>147</v>
      </c>
      <c r="AG7" s="18" t="s">
        <v>255</v>
      </c>
      <c r="AH7" s="27" t="s">
        <v>21</v>
      </c>
      <c r="AI7" s="26" t="s">
        <v>164</v>
      </c>
      <c r="AJ7" s="18" t="s">
        <v>147</v>
      </c>
      <c r="AK7" s="18" t="s">
        <v>255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255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197</v>
      </c>
      <c r="T8" s="18" t="s">
        <v>196</v>
      </c>
      <c r="U8" s="18" t="s">
        <v>179</v>
      </c>
      <c r="V8" s="5" t="s">
        <v>24</v>
      </c>
      <c r="W8" s="18" t="s">
        <v>197</v>
      </c>
      <c r="X8" s="18" t="s">
        <v>196</v>
      </c>
      <c r="Y8" s="18" t="s">
        <v>179</v>
      </c>
      <c r="Z8" s="5" t="s">
        <v>24</v>
      </c>
      <c r="AA8" s="17" t="s">
        <v>165</v>
      </c>
      <c r="AB8" s="18" t="s">
        <v>182</v>
      </c>
      <c r="AC8" s="18" t="s">
        <v>179</v>
      </c>
      <c r="AD8" s="17" t="s">
        <v>21</v>
      </c>
      <c r="AE8" s="17" t="s">
        <v>165</v>
      </c>
      <c r="AF8" s="18" t="s">
        <v>182</v>
      </c>
      <c r="AG8" s="18" t="s">
        <v>179</v>
      </c>
      <c r="AH8" s="17" t="s">
        <v>21</v>
      </c>
      <c r="AI8" s="17" t="s">
        <v>165</v>
      </c>
      <c r="AJ8" s="18" t="s">
        <v>182</v>
      </c>
      <c r="AK8" s="18" t="s">
        <v>179</v>
      </c>
      <c r="AL8" s="17" t="s">
        <v>21</v>
      </c>
      <c r="AM8" s="26" t="s">
        <v>164</v>
      </c>
      <c r="AN8" s="18" t="s">
        <v>147</v>
      </c>
      <c r="AO8" s="18" t="s">
        <v>255</v>
      </c>
      <c r="AP8" s="27" t="s">
        <v>21</v>
      </c>
    </row>
    <row r="9" spans="1:42" s="17" customFormat="1" ht="255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166</v>
      </c>
      <c r="AB9" s="18" t="s">
        <v>143</v>
      </c>
      <c r="AC9" s="18" t="s">
        <v>137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165</v>
      </c>
      <c r="AN9" s="18" t="s">
        <v>182</v>
      </c>
      <c r="AO9" s="18" t="s">
        <v>179</v>
      </c>
      <c r="AP9" s="17" t="s">
        <v>21</v>
      </c>
    </row>
    <row r="10" spans="1:42" s="17" customFormat="1" ht="225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ПАО Московская Биржа;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164</v>
      </c>
      <c r="T10" s="18" t="s">
        <v>172</v>
      </c>
      <c r="U10" s="18" t="s">
        <v>255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167</v>
      </c>
      <c r="AB10" s="18" t="s">
        <v>173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330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165</v>
      </c>
      <c r="T11" s="18" t="s">
        <v>188</v>
      </c>
      <c r="U11" s="18" t="s">
        <v>187</v>
      </c>
      <c r="V11" s="5" t="s">
        <v>24</v>
      </c>
      <c r="W11" s="26" t="s">
        <v>164</v>
      </c>
      <c r="X11" s="18" t="s">
        <v>175</v>
      </c>
      <c r="Y11" s="18" t="s">
        <v>255</v>
      </c>
      <c r="Z11" s="27" t="s">
        <v>21</v>
      </c>
      <c r="AA11" s="18" t="s">
        <v>168</v>
      </c>
      <c r="AB11" s="18" t="s">
        <v>222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330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166</v>
      </c>
      <c r="T12" s="18" t="s">
        <v>143</v>
      </c>
      <c r="U12" s="18" t="s">
        <v>137</v>
      </c>
      <c r="V12" s="5" t="s">
        <v>22</v>
      </c>
      <c r="W12" s="17" t="s">
        <v>165</v>
      </c>
      <c r="X12" s="18" t="s">
        <v>189</v>
      </c>
      <c r="Y12" s="18" t="s">
        <v>187</v>
      </c>
      <c r="Z12" s="17" t="s">
        <v>21</v>
      </c>
      <c r="AA12" s="35" t="s">
        <v>55</v>
      </c>
      <c r="AB12" s="18" t="s">
        <v>25</v>
      </c>
      <c r="AC12" s="18" t="s">
        <v>221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30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167</v>
      </c>
      <c r="T13" s="18" t="s">
        <v>173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5" t="s">
        <v>19</v>
      </c>
      <c r="AB13" s="5" t="s">
        <v>19</v>
      </c>
      <c r="AC13" s="5" t="s">
        <v>19</v>
      </c>
      <c r="AD13" s="5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168</v>
      </c>
      <c r="T14" s="18" t="s">
        <v>222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221</v>
      </c>
      <c r="Z14" s="18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5" t="s">
        <v>55</v>
      </c>
      <c r="T16" s="18" t="s">
        <v>25</v>
      </c>
      <c r="U16" s="18" t="s">
        <v>221</v>
      </c>
      <c r="V16" s="18" t="s">
        <v>21</v>
      </c>
      <c r="W16" s="36" t="s">
        <v>57</v>
      </c>
      <c r="X16" s="18" t="s">
        <v>223</v>
      </c>
      <c r="Y16" s="18" t="s">
        <v>233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75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58</v>
      </c>
      <c r="X17" s="18" t="s">
        <v>224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120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57</v>
      </c>
      <c r="T18" s="18" t="s">
        <v>223</v>
      </c>
      <c r="U18" s="18" t="s">
        <v>233</v>
      </c>
      <c r="V18" s="18" t="s">
        <v>21</v>
      </c>
      <c r="W18" s="36" t="s">
        <v>59</v>
      </c>
      <c r="X18" s="18" t="s">
        <v>225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58</v>
      </c>
      <c r="T19" s="18" t="s">
        <v>224</v>
      </c>
      <c r="U19" s="35" t="s">
        <v>63</v>
      </c>
      <c r="V19" s="36" t="s">
        <v>21</v>
      </c>
      <c r="W19" s="36" t="s">
        <v>60</v>
      </c>
      <c r="X19" s="18" t="s">
        <v>226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59</v>
      </c>
      <c r="T20" s="18" t="s">
        <v>225</v>
      </c>
      <c r="U20" s="35" t="s">
        <v>64</v>
      </c>
      <c r="V20" s="36" t="s">
        <v>21</v>
      </c>
      <c r="W20" s="36" t="s">
        <v>61</v>
      </c>
      <c r="X20" s="18" t="s">
        <v>227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60</v>
      </c>
      <c r="T21" s="18" t="s">
        <v>226</v>
      </c>
      <c r="U21" s="35" t="s">
        <v>65</v>
      </c>
      <c r="V21" s="36" t="s">
        <v>21</v>
      </c>
      <c r="W21" s="44" t="s">
        <v>220</v>
      </c>
      <c r="X21" s="18" t="s">
        <v>234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75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61</v>
      </c>
      <c r="T22" s="18" t="s">
        <v>227</v>
      </c>
      <c r="U22" s="35" t="s">
        <v>65</v>
      </c>
      <c r="V22" s="36" t="s">
        <v>21</v>
      </c>
      <c r="W22" s="36" t="s">
        <v>66</v>
      </c>
      <c r="X22" s="18" t="s">
        <v>223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105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4" t="s">
        <v>220</v>
      </c>
      <c r="T23" s="18" t="s">
        <v>234</v>
      </c>
      <c r="U23" s="35" t="s">
        <v>65</v>
      </c>
      <c r="V23" s="36" t="s">
        <v>21</v>
      </c>
      <c r="W23" s="36" t="s">
        <v>67</v>
      </c>
      <c r="X23" s="18" t="s">
        <v>228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6" t="s">
        <v>66</v>
      </c>
      <c r="T24" s="18" t="s">
        <v>223</v>
      </c>
      <c r="U24" s="18" t="s">
        <v>119</v>
      </c>
      <c r="V24" s="36" t="s">
        <v>21</v>
      </c>
      <c r="W24" s="36" t="s">
        <v>58</v>
      </c>
      <c r="X24" s="18" t="s">
        <v>229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67</v>
      </c>
      <c r="T25" s="18" t="s">
        <v>228</v>
      </c>
      <c r="U25" s="18" t="s">
        <v>123</v>
      </c>
      <c r="V25" s="36" t="s">
        <v>21</v>
      </c>
      <c r="W25" s="36" t="s">
        <v>59</v>
      </c>
      <c r="X25" s="18" t="s">
        <v>230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58</v>
      </c>
      <c r="T26" s="18" t="s">
        <v>229</v>
      </c>
      <c r="U26" s="35" t="s">
        <v>63</v>
      </c>
      <c r="V26" s="36" t="s">
        <v>21</v>
      </c>
      <c r="W26" s="36" t="s">
        <v>61</v>
      </c>
      <c r="X26" s="18" t="s">
        <v>235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90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59</v>
      </c>
      <c r="T27" s="18" t="s">
        <v>230</v>
      </c>
      <c r="U27" s="35" t="s">
        <v>64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105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61</v>
      </c>
      <c r="T28" s="18" t="s">
        <v>231</v>
      </c>
      <c r="U28" s="35" t="s">
        <v>65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69</v>
      </c>
      <c r="X29" s="18" t="s">
        <v>101</v>
      </c>
      <c r="Y29" s="35" t="s">
        <v>135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75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18" t="s">
        <v>75</v>
      </c>
      <c r="X30" s="18" t="s">
        <v>136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35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69</v>
      </c>
      <c r="T31" s="18" t="s">
        <v>101</v>
      </c>
      <c r="U31" s="35" t="s">
        <v>135</v>
      </c>
      <c r="V31" s="36" t="s">
        <v>24</v>
      </c>
      <c r="W31" s="18" t="s">
        <v>77</v>
      </c>
      <c r="X31" s="41" t="s">
        <v>209</v>
      </c>
      <c r="Y31" s="18" t="s">
        <v>119</v>
      </c>
      <c r="Z31" s="36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135" x14ac:dyDescent="0.25">
      <c r="A32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2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2" s="26" t="str">
        <f t="shared" si="2"/>
        <v>До 6 цифровых символов без пробелов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136</v>
      </c>
      <c r="U32" s="18" t="s">
        <v>76</v>
      </c>
      <c r="V32" s="18" t="s">
        <v>22</v>
      </c>
      <c r="W32" s="18" t="s">
        <v>78</v>
      </c>
      <c r="X32" s="41" t="s">
        <v>209</v>
      </c>
      <c r="Y32" s="18" t="s">
        <v>119</v>
      </c>
      <c r="Z32" s="36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135" x14ac:dyDescent="0.25">
      <c r="A33" s="26" t="str">
        <f t="shared" si="0"/>
        <v>Наличие у клиента валютной банковской лицензии</v>
      </c>
      <c r="B33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3" s="26" t="str">
        <f t="shared" si="2"/>
        <v>Выбор из списка: "да"; "нет"</v>
      </c>
      <c r="D33" s="27" t="str">
        <f t="shared" si="3"/>
        <v>Н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41" t="s">
        <v>209</v>
      </c>
      <c r="U33" s="18" t="s">
        <v>119</v>
      </c>
      <c r="V33" s="36" t="s">
        <v>22</v>
      </c>
      <c r="W33" s="36" t="s">
        <v>19</v>
      </c>
      <c r="X33" s="36" t="s">
        <v>19</v>
      </c>
      <c r="Y33" s="36" t="s">
        <v>19</v>
      </c>
      <c r="Z33" s="36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135" x14ac:dyDescent="0.25">
      <c r="A34" s="26" t="str">
        <f t="shared" si="0"/>
        <v>Наличие у клиента лицензии на осуществление страхования соответствующего вида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41" t="s">
        <v>209</v>
      </c>
      <c r="U34" s="18" t="s">
        <v>119</v>
      </c>
      <c r="V34" s="36" t="s">
        <v>22</v>
      </c>
      <c r="W34" s="36" t="s">
        <v>19</v>
      </c>
      <c r="X34" s="36" t="s">
        <v>19</v>
      </c>
      <c r="Y34" s="36" t="s">
        <v>19</v>
      </c>
      <c r="Z34" s="36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W35" s="36"/>
      <c r="X35" s="18"/>
      <c r="Y35" s="35"/>
      <c r="Z35" s="36"/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6"/>
      <c r="X36" s="18"/>
      <c r="Y36" s="35"/>
      <c r="Z36" s="36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36"/>
      <c r="X37" s="18"/>
      <c r="Y37" s="35"/>
      <c r="Z37" s="36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36"/>
      <c r="X38" s="18"/>
      <c r="Y38" s="35"/>
      <c r="Z38" s="36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25">
      <c r="A39" s="19"/>
      <c r="B39" s="19"/>
      <c r="C39" s="19"/>
      <c r="D39" s="20"/>
      <c r="R39" s="17">
        <v>35</v>
      </c>
      <c r="W39" s="36"/>
      <c r="X39" s="18"/>
      <c r="Y39" s="35"/>
      <c r="Z39" s="36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6" t="s">
        <v>19</v>
      </c>
      <c r="T40" s="18" t="s">
        <v>19</v>
      </c>
      <c r="U40" s="35" t="s">
        <v>19</v>
      </c>
      <c r="V40" s="36" t="s">
        <v>19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Семенцова Христина Александровна</cp:lastModifiedBy>
  <cp:lastPrinted>2015-09-30T13:25:25Z</cp:lastPrinted>
  <dcterms:created xsi:type="dcterms:W3CDTF">2015-09-29T07:31:44Z</dcterms:created>
  <dcterms:modified xsi:type="dcterms:W3CDTF">2017-10-03T06:52:17Z</dcterms:modified>
</cp:coreProperties>
</file>