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писки ведущих операторов\Буфер\"/>
    </mc:Choice>
  </mc:AlternateContent>
  <xr:revisionPtr revIDLastSave="0" documentId="13_ncr:1_{96AC8115-5909-4310-8B20-EDC6BA8D841E}" xr6:coauthVersionLast="47" xr6:coauthVersionMax="47" xr10:uidLastSave="{00000000-0000-0000-0000-000000000000}"/>
  <bookViews>
    <workbookView xWindow="-120" yWindow="-120" windowWidth="29040" windowHeight="15840" tabRatio="773" activeTab="11" xr2:uid="{00000000-000D-0000-FFFF-FFFF00000000}"/>
  </bookViews>
  <sheets>
    <sheet name="January" sheetId="317" r:id="rId1"/>
    <sheet name="February" sheetId="318" r:id="rId2"/>
    <sheet name="March" sheetId="320" r:id="rId3"/>
    <sheet name="April" sheetId="321" r:id="rId4"/>
    <sheet name="May" sheetId="322" r:id="rId5"/>
    <sheet name="June" sheetId="323" r:id="rId6"/>
    <sheet name="July" sheetId="324" r:id="rId7"/>
    <sheet name="August" sheetId="325" r:id="rId8"/>
    <sheet name="September" sheetId="326" r:id="rId9"/>
    <sheet name="October" sheetId="327" r:id="rId10"/>
    <sheet name="November" sheetId="328" r:id="rId11"/>
    <sheet name="December" sheetId="3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29" l="1"/>
  <c r="H88" i="329"/>
  <c r="G88" i="329"/>
  <c r="F88" i="329"/>
  <c r="E88" i="329"/>
  <c r="D88" i="329"/>
  <c r="C88" i="329"/>
  <c r="F40" i="329"/>
  <c r="E40" i="329"/>
  <c r="H40" i="329" s="1"/>
  <c r="H39" i="329"/>
  <c r="G39" i="329"/>
  <c r="H38" i="329"/>
  <c r="G38" i="329"/>
  <c r="H37" i="329"/>
  <c r="G37" i="329"/>
  <c r="H36" i="329"/>
  <c r="G36" i="329"/>
  <c r="H35" i="329"/>
  <c r="G35" i="329"/>
  <c r="H34" i="329"/>
  <c r="G34" i="329"/>
  <c r="F29" i="329"/>
  <c r="E29" i="329"/>
  <c r="H28" i="329"/>
  <c r="G28" i="329"/>
  <c r="H27" i="329"/>
  <c r="G27" i="329"/>
  <c r="H26" i="329"/>
  <c r="G26" i="329"/>
  <c r="H25" i="329"/>
  <c r="G25" i="329"/>
  <c r="H24" i="329"/>
  <c r="G24" i="329"/>
  <c r="H23" i="329"/>
  <c r="G23" i="329"/>
  <c r="G29" i="329" s="1"/>
  <c r="F18" i="329"/>
  <c r="E18" i="329"/>
  <c r="H17" i="329"/>
  <c r="G17" i="329"/>
  <c r="H16" i="329"/>
  <c r="G16" i="329"/>
  <c r="H15" i="329"/>
  <c r="G15" i="329"/>
  <c r="H14" i="329"/>
  <c r="G14" i="329"/>
  <c r="H13" i="329"/>
  <c r="G13" i="329"/>
  <c r="H12" i="329"/>
  <c r="G12" i="329"/>
  <c r="C124" i="328"/>
  <c r="H88" i="328"/>
  <c r="G88" i="328"/>
  <c r="F88" i="328"/>
  <c r="E88" i="328"/>
  <c r="D88" i="328"/>
  <c r="C88" i="328"/>
  <c r="H83" i="328"/>
  <c r="G83" i="328" s="1"/>
  <c r="F83" i="328" s="1"/>
  <c r="E83" i="328" s="1"/>
  <c r="D83" i="328" s="1"/>
  <c r="C83" i="328" s="1"/>
  <c r="F40" i="328"/>
  <c r="H40" i="328" s="1"/>
  <c r="E40" i="328"/>
  <c r="H39" i="328"/>
  <c r="G39" i="328"/>
  <c r="H38" i="328"/>
  <c r="G38" i="328"/>
  <c r="H37" i="328"/>
  <c r="G37" i="328"/>
  <c r="H36" i="328"/>
  <c r="G36" i="328"/>
  <c r="H35" i="328"/>
  <c r="G35" i="328"/>
  <c r="H34" i="328"/>
  <c r="G34" i="328"/>
  <c r="G40" i="328" s="1"/>
  <c r="F29" i="328"/>
  <c r="E29" i="328"/>
  <c r="H28" i="328"/>
  <c r="G28" i="328"/>
  <c r="H27" i="328"/>
  <c r="G27" i="328"/>
  <c r="H26" i="328"/>
  <c r="G26" i="328"/>
  <c r="H25" i="328"/>
  <c r="G25" i="328"/>
  <c r="H24" i="328"/>
  <c r="G24" i="328"/>
  <c r="H23" i="328"/>
  <c r="G23" i="328"/>
  <c r="F18" i="328"/>
  <c r="E18" i="328"/>
  <c r="H17" i="328"/>
  <c r="G17" i="328"/>
  <c r="H16" i="328"/>
  <c r="G16" i="328"/>
  <c r="H15" i="328"/>
  <c r="G15" i="328"/>
  <c r="H14" i="328"/>
  <c r="G14" i="328"/>
  <c r="H13" i="328"/>
  <c r="G13" i="328"/>
  <c r="H12" i="328"/>
  <c r="G12" i="328"/>
  <c r="F11" i="328"/>
  <c r="F22" i="328" s="1"/>
  <c r="E11" i="328"/>
  <c r="E33" i="328" s="1"/>
  <c r="C6" i="328"/>
  <c r="F133" i="328" s="1"/>
  <c r="F11" i="327"/>
  <c r="H88" i="327"/>
  <c r="G88" i="327"/>
  <c r="F88" i="327"/>
  <c r="E88" i="327"/>
  <c r="D88" i="327"/>
  <c r="C88" i="327"/>
  <c r="F40" i="327"/>
  <c r="E40" i="327"/>
  <c r="H40" i="327" s="1"/>
  <c r="H39" i="327"/>
  <c r="G39" i="327"/>
  <c r="H38" i="327"/>
  <c r="G38" i="327"/>
  <c r="H37" i="327"/>
  <c r="G37" i="327"/>
  <c r="H36" i="327"/>
  <c r="G36" i="327"/>
  <c r="H35" i="327"/>
  <c r="G35" i="327"/>
  <c r="H34" i="327"/>
  <c r="G34" i="327"/>
  <c r="F29" i="327"/>
  <c r="E29" i="327"/>
  <c r="H28" i="327"/>
  <c r="G28" i="327"/>
  <c r="H27" i="327"/>
  <c r="G27" i="327"/>
  <c r="H26" i="327"/>
  <c r="G26" i="327"/>
  <c r="H25" i="327"/>
  <c r="G25" i="327"/>
  <c r="H24" i="327"/>
  <c r="G24" i="327"/>
  <c r="H23" i="327"/>
  <c r="G23" i="327"/>
  <c r="F18" i="327"/>
  <c r="E18" i="327"/>
  <c r="H17" i="327"/>
  <c r="G17" i="327"/>
  <c r="H16" i="327"/>
  <c r="G16" i="327"/>
  <c r="H15" i="327"/>
  <c r="G15" i="327"/>
  <c r="H14" i="327"/>
  <c r="G14" i="327"/>
  <c r="H13" i="327"/>
  <c r="G13" i="327"/>
  <c r="H12" i="327"/>
  <c r="G12" i="327"/>
  <c r="C124" i="326"/>
  <c r="H88" i="326"/>
  <c r="G88" i="326"/>
  <c r="F88" i="326"/>
  <c r="E88" i="326"/>
  <c r="D88" i="326"/>
  <c r="C88" i="326"/>
  <c r="F40" i="326"/>
  <c r="E40" i="326"/>
  <c r="H39" i="326"/>
  <c r="G39" i="326"/>
  <c r="H38" i="326"/>
  <c r="G38" i="326"/>
  <c r="H37" i="326"/>
  <c r="G37" i="326"/>
  <c r="H36" i="326"/>
  <c r="G36" i="326"/>
  <c r="H35" i="326"/>
  <c r="G35" i="326"/>
  <c r="H34" i="326"/>
  <c r="G34" i="326"/>
  <c r="F29" i="326"/>
  <c r="E29" i="326"/>
  <c r="H28" i="326"/>
  <c r="G28" i="326"/>
  <c r="H27" i="326"/>
  <c r="G27" i="326"/>
  <c r="H26" i="326"/>
  <c r="G26" i="326"/>
  <c r="H25" i="326"/>
  <c r="G25" i="326"/>
  <c r="H24" i="326"/>
  <c r="G24" i="326"/>
  <c r="H23" i="326"/>
  <c r="G23" i="326"/>
  <c r="G29" i="326" s="1"/>
  <c r="F18" i="326"/>
  <c r="H18" i="326" s="1"/>
  <c r="E18" i="326"/>
  <c r="H17" i="326"/>
  <c r="G17" i="326"/>
  <c r="H16" i="326"/>
  <c r="G16" i="326"/>
  <c r="H15" i="326"/>
  <c r="G15" i="326"/>
  <c r="H14" i="326"/>
  <c r="G14" i="326"/>
  <c r="H13" i="326"/>
  <c r="G13" i="326"/>
  <c r="H12" i="326"/>
  <c r="G12" i="326"/>
  <c r="C124" i="325"/>
  <c r="H88" i="325"/>
  <c r="G88" i="325"/>
  <c r="F88" i="325"/>
  <c r="E88" i="325"/>
  <c r="D88" i="325"/>
  <c r="C88" i="325"/>
  <c r="H83" i="325"/>
  <c r="G83" i="325" s="1"/>
  <c r="F83" i="325" s="1"/>
  <c r="E83" i="325" s="1"/>
  <c r="D83" i="325" s="1"/>
  <c r="C83" i="325" s="1"/>
  <c r="F40" i="325"/>
  <c r="E40" i="325"/>
  <c r="H39" i="325"/>
  <c r="G39" i="325"/>
  <c r="H38" i="325"/>
  <c r="G38" i="325"/>
  <c r="H37" i="325"/>
  <c r="G37" i="325"/>
  <c r="H36" i="325"/>
  <c r="G36" i="325"/>
  <c r="H35" i="325"/>
  <c r="G35" i="325"/>
  <c r="H34" i="325"/>
  <c r="G34" i="325"/>
  <c r="F29" i="325"/>
  <c r="E29" i="325"/>
  <c r="H28" i="325"/>
  <c r="G28" i="325"/>
  <c r="H27" i="325"/>
  <c r="G27" i="325"/>
  <c r="H26" i="325"/>
  <c r="G26" i="325"/>
  <c r="H25" i="325"/>
  <c r="G25" i="325"/>
  <c r="H24" i="325"/>
  <c r="G24" i="325"/>
  <c r="H23" i="325"/>
  <c r="G23" i="325"/>
  <c r="G29" i="325" s="1"/>
  <c r="F18" i="325"/>
  <c r="E18" i="325"/>
  <c r="H17" i="325"/>
  <c r="G17" i="325"/>
  <c r="H16" i="325"/>
  <c r="G16" i="325"/>
  <c r="H15" i="325"/>
  <c r="G15" i="325"/>
  <c r="H14" i="325"/>
  <c r="G14" i="325"/>
  <c r="H13" i="325"/>
  <c r="G13" i="325"/>
  <c r="H12" i="325"/>
  <c r="G12" i="325"/>
  <c r="F11" i="325"/>
  <c r="F33" i="325" s="1"/>
  <c r="E11" i="325"/>
  <c r="E22" i="325" s="1"/>
  <c r="C6" i="325"/>
  <c r="F133" i="325" s="1"/>
  <c r="C124" i="324"/>
  <c r="H88" i="324"/>
  <c r="G88" i="324"/>
  <c r="F88" i="324"/>
  <c r="E88" i="324"/>
  <c r="D88" i="324"/>
  <c r="C88" i="324"/>
  <c r="F40" i="324"/>
  <c r="E40" i="324"/>
  <c r="H39" i="324"/>
  <c r="G39" i="324"/>
  <c r="H38" i="324"/>
  <c r="G38" i="324"/>
  <c r="H37" i="324"/>
  <c r="G37" i="324"/>
  <c r="H36" i="324"/>
  <c r="G36" i="324"/>
  <c r="H35" i="324"/>
  <c r="G35" i="324"/>
  <c r="H34" i="324"/>
  <c r="G34" i="324"/>
  <c r="F29" i="324"/>
  <c r="H29" i="324" s="1"/>
  <c r="E29" i="324"/>
  <c r="H28" i="324"/>
  <c r="G28" i="324"/>
  <c r="H27" i="324"/>
  <c r="G27" i="324"/>
  <c r="H26" i="324"/>
  <c r="G26" i="324"/>
  <c r="H25" i="324"/>
  <c r="G25" i="324"/>
  <c r="H24" i="324"/>
  <c r="G24" i="324"/>
  <c r="H23" i="324"/>
  <c r="G23" i="324"/>
  <c r="F18" i="324"/>
  <c r="E18" i="324"/>
  <c r="H17" i="324"/>
  <c r="G17" i="324"/>
  <c r="H16" i="324"/>
  <c r="G16" i="324"/>
  <c r="H15" i="324"/>
  <c r="G15" i="324"/>
  <c r="H14" i="324"/>
  <c r="G14" i="324"/>
  <c r="H13" i="324"/>
  <c r="G13" i="324"/>
  <c r="H12" i="324"/>
  <c r="G12" i="324"/>
  <c r="F11" i="323"/>
  <c r="H88" i="323"/>
  <c r="G88" i="323"/>
  <c r="F88" i="323"/>
  <c r="E88" i="323"/>
  <c r="D88" i="323"/>
  <c r="C88" i="323"/>
  <c r="H83" i="323"/>
  <c r="G83" i="323" s="1"/>
  <c r="F83" i="323" s="1"/>
  <c r="E83" i="323" s="1"/>
  <c r="D83" i="323" s="1"/>
  <c r="C83" i="323" s="1"/>
  <c r="F40" i="323"/>
  <c r="E40" i="323"/>
  <c r="H39" i="323"/>
  <c r="G39" i="323"/>
  <c r="H38" i="323"/>
  <c r="G38" i="323"/>
  <c r="H37" i="323"/>
  <c r="G37" i="323"/>
  <c r="H36" i="323"/>
  <c r="G36" i="323"/>
  <c r="H35" i="323"/>
  <c r="G35" i="323"/>
  <c r="H34" i="323"/>
  <c r="G34" i="323"/>
  <c r="F29" i="323"/>
  <c r="E29" i="323"/>
  <c r="H28" i="323"/>
  <c r="G28" i="323"/>
  <c r="H27" i="323"/>
  <c r="G27" i="323"/>
  <c r="H26" i="323"/>
  <c r="G26" i="323"/>
  <c r="H25" i="323"/>
  <c r="G25" i="323"/>
  <c r="H24" i="323"/>
  <c r="G24" i="323"/>
  <c r="H23" i="323"/>
  <c r="G23" i="323"/>
  <c r="F18" i="323"/>
  <c r="E18" i="323"/>
  <c r="H17" i="323"/>
  <c r="G17" i="323"/>
  <c r="H16" i="323"/>
  <c r="G16" i="323"/>
  <c r="H15" i="323"/>
  <c r="G15" i="323"/>
  <c r="H14" i="323"/>
  <c r="G14" i="323"/>
  <c r="H13" i="323"/>
  <c r="G13" i="323"/>
  <c r="H12" i="323"/>
  <c r="G12" i="323"/>
  <c r="C124" i="322"/>
  <c r="H88" i="322"/>
  <c r="G88" i="322"/>
  <c r="F88" i="322"/>
  <c r="E88" i="322"/>
  <c r="D88" i="322"/>
  <c r="C88" i="322"/>
  <c r="H83" i="322"/>
  <c r="G83" i="322"/>
  <c r="F83" i="322" s="1"/>
  <c r="E83" i="322" s="1"/>
  <c r="D83" i="322" s="1"/>
  <c r="C83" i="322" s="1"/>
  <c r="F40" i="322"/>
  <c r="H40" i="322" s="1"/>
  <c r="E40" i="322"/>
  <c r="H39" i="322"/>
  <c r="G39" i="322"/>
  <c r="H38" i="322"/>
  <c r="G38" i="322"/>
  <c r="H37" i="322"/>
  <c r="G37" i="322"/>
  <c r="H36" i="322"/>
  <c r="G36" i="322"/>
  <c r="H35" i="322"/>
  <c r="G35" i="322"/>
  <c r="H34" i="322"/>
  <c r="G34" i="322"/>
  <c r="F29" i="322"/>
  <c r="E29" i="322"/>
  <c r="H28" i="322"/>
  <c r="G28" i="322"/>
  <c r="H27" i="322"/>
  <c r="G27" i="322"/>
  <c r="H26" i="322"/>
  <c r="G26" i="322"/>
  <c r="H25" i="322"/>
  <c r="G25" i="322"/>
  <c r="H24" i="322"/>
  <c r="G24" i="322"/>
  <c r="H23" i="322"/>
  <c r="G23" i="322"/>
  <c r="F18" i="322"/>
  <c r="E18" i="322"/>
  <c r="H17" i="322"/>
  <c r="G17" i="322"/>
  <c r="H16" i="322"/>
  <c r="G16" i="322"/>
  <c r="H15" i="322"/>
  <c r="G15" i="322"/>
  <c r="H14" i="322"/>
  <c r="G14" i="322"/>
  <c r="H13" i="322"/>
  <c r="G13" i="322"/>
  <c r="H12" i="322"/>
  <c r="G12" i="322"/>
  <c r="F11" i="322"/>
  <c r="F33" i="322" s="1"/>
  <c r="E11" i="322"/>
  <c r="E33" i="322" s="1"/>
  <c r="C6" i="322"/>
  <c r="F133" i="322" s="1"/>
  <c r="C124" i="321"/>
  <c r="H88" i="321"/>
  <c r="G88" i="321"/>
  <c r="F88" i="321"/>
  <c r="E88" i="321"/>
  <c r="D88" i="321"/>
  <c r="C88" i="321"/>
  <c r="F40" i="321"/>
  <c r="E40" i="321"/>
  <c r="H39" i="321"/>
  <c r="G39" i="321"/>
  <c r="H38" i="321"/>
  <c r="G38" i="321"/>
  <c r="H37" i="321"/>
  <c r="G37" i="321"/>
  <c r="H36" i="321"/>
  <c r="G36" i="321"/>
  <c r="H35" i="321"/>
  <c r="G35" i="321"/>
  <c r="H34" i="321"/>
  <c r="G34" i="321"/>
  <c r="F29" i="321"/>
  <c r="E29" i="321"/>
  <c r="H28" i="321"/>
  <c r="G28" i="321"/>
  <c r="H27" i="321"/>
  <c r="G27" i="321"/>
  <c r="H26" i="321"/>
  <c r="G26" i="321"/>
  <c r="H25" i="321"/>
  <c r="G25" i="321"/>
  <c r="H24" i="321"/>
  <c r="G24" i="321"/>
  <c r="H23" i="321"/>
  <c r="G23" i="321"/>
  <c r="F18" i="321"/>
  <c r="H18" i="321" s="1"/>
  <c r="E18" i="321"/>
  <c r="H17" i="321"/>
  <c r="G17" i="321"/>
  <c r="H16" i="321"/>
  <c r="G16" i="321"/>
  <c r="H15" i="321"/>
  <c r="G15" i="321"/>
  <c r="H14" i="321"/>
  <c r="G14" i="321"/>
  <c r="H13" i="321"/>
  <c r="G13" i="321"/>
  <c r="H12" i="321"/>
  <c r="G12" i="321"/>
  <c r="C124" i="320"/>
  <c r="H88" i="320"/>
  <c r="G88" i="320"/>
  <c r="F88" i="320"/>
  <c r="E88" i="320"/>
  <c r="D88" i="320"/>
  <c r="C88" i="320"/>
  <c r="F40" i="320"/>
  <c r="E40" i="320"/>
  <c r="H39" i="320"/>
  <c r="G39" i="320"/>
  <c r="H38" i="320"/>
  <c r="G38" i="320"/>
  <c r="H37" i="320"/>
  <c r="G37" i="320"/>
  <c r="H36" i="320"/>
  <c r="G36" i="320"/>
  <c r="H35" i="320"/>
  <c r="G35" i="320"/>
  <c r="H34" i="320"/>
  <c r="G34" i="320"/>
  <c r="F29" i="320"/>
  <c r="E29" i="320"/>
  <c r="H28" i="320"/>
  <c r="G28" i="320"/>
  <c r="H27" i="320"/>
  <c r="G27" i="320"/>
  <c r="H26" i="320"/>
  <c r="G26" i="320"/>
  <c r="H25" i="320"/>
  <c r="G25" i="320"/>
  <c r="H24" i="320"/>
  <c r="G24" i="320"/>
  <c r="H23" i="320"/>
  <c r="G23" i="320"/>
  <c r="F18" i="320"/>
  <c r="E18" i="320"/>
  <c r="H17" i="320"/>
  <c r="G17" i="320"/>
  <c r="H16" i="320"/>
  <c r="G16" i="320"/>
  <c r="H15" i="320"/>
  <c r="G15" i="320"/>
  <c r="H14" i="320"/>
  <c r="G14" i="320"/>
  <c r="H13" i="320"/>
  <c r="G13" i="320"/>
  <c r="H12" i="320"/>
  <c r="G12" i="320"/>
  <c r="C124" i="318"/>
  <c r="H88" i="318"/>
  <c r="G88" i="318"/>
  <c r="F88" i="318"/>
  <c r="E88" i="318"/>
  <c r="D88" i="318"/>
  <c r="C88" i="318"/>
  <c r="H83" i="318"/>
  <c r="G83" i="318" s="1"/>
  <c r="F83" i="318" s="1"/>
  <c r="E83" i="318" s="1"/>
  <c r="D83" i="318" s="1"/>
  <c r="C83" i="318" s="1"/>
  <c r="F40" i="318"/>
  <c r="E40" i="318"/>
  <c r="H39" i="318"/>
  <c r="G39" i="318"/>
  <c r="H38" i="318"/>
  <c r="G38" i="318"/>
  <c r="H37" i="318"/>
  <c r="G37" i="318"/>
  <c r="H36" i="318"/>
  <c r="G36" i="318"/>
  <c r="H35" i="318"/>
  <c r="G35" i="318"/>
  <c r="H34" i="318"/>
  <c r="G34" i="318"/>
  <c r="F29" i="318"/>
  <c r="E29" i="318"/>
  <c r="H28" i="318"/>
  <c r="G28" i="318"/>
  <c r="H27" i="318"/>
  <c r="G27" i="318"/>
  <c r="H26" i="318"/>
  <c r="G26" i="318"/>
  <c r="H25" i="318"/>
  <c r="G25" i="318"/>
  <c r="H24" i="318"/>
  <c r="G24" i="318"/>
  <c r="H23" i="318"/>
  <c r="G23" i="318"/>
  <c r="F18" i="318"/>
  <c r="E18" i="318"/>
  <c r="H17" i="318"/>
  <c r="G17" i="318"/>
  <c r="H16" i="318"/>
  <c r="G16" i="318"/>
  <c r="H15" i="318"/>
  <c r="G15" i="318"/>
  <c r="H14" i="318"/>
  <c r="G14" i="318"/>
  <c r="H13" i="318"/>
  <c r="G13" i="318"/>
  <c r="H12" i="318"/>
  <c r="G12" i="318"/>
  <c r="F11" i="318"/>
  <c r="F33" i="318" s="1"/>
  <c r="E11" i="318"/>
  <c r="E22" i="318" s="1"/>
  <c r="C6" i="318"/>
  <c r="F133" i="318" s="1"/>
  <c r="H18" i="329" l="1"/>
  <c r="G40" i="329"/>
  <c r="H29" i="329"/>
  <c r="G18" i="329"/>
  <c r="F33" i="329"/>
  <c r="E11" i="329"/>
  <c r="E22" i="329" s="1"/>
  <c r="F22" i="329"/>
  <c r="C124" i="329"/>
  <c r="C6" i="329"/>
  <c r="F133" i="329" s="1"/>
  <c r="H83" i="329"/>
  <c r="G83" i="329" s="1"/>
  <c r="F83" i="329" s="1"/>
  <c r="E83" i="329" s="1"/>
  <c r="D83" i="329" s="1"/>
  <c r="C83" i="329" s="1"/>
  <c r="H29" i="328"/>
  <c r="G29" i="328"/>
  <c r="G18" i="328"/>
  <c r="H18" i="328"/>
  <c r="E22" i="328"/>
  <c r="F33" i="328"/>
  <c r="G29" i="327"/>
  <c r="H18" i="327"/>
  <c r="G40" i="327"/>
  <c r="H29" i="327"/>
  <c r="G18" i="327"/>
  <c r="F33" i="327"/>
  <c r="F22" i="327"/>
  <c r="E11" i="327"/>
  <c r="E33" i="327" s="1"/>
  <c r="C124" i="327"/>
  <c r="C6" i="327"/>
  <c r="F133" i="327" s="1"/>
  <c r="H83" i="327"/>
  <c r="G83" i="327" s="1"/>
  <c r="F83" i="327" s="1"/>
  <c r="E83" i="327" s="1"/>
  <c r="D83" i="327" s="1"/>
  <c r="C83" i="327" s="1"/>
  <c r="H29" i="326"/>
  <c r="H40" i="326"/>
  <c r="G40" i="326"/>
  <c r="G18" i="326"/>
  <c r="H83" i="326"/>
  <c r="G83" i="326" s="1"/>
  <c r="F83" i="326" s="1"/>
  <c r="E83" i="326" s="1"/>
  <c r="D83" i="326" s="1"/>
  <c r="C83" i="326" s="1"/>
  <c r="C6" i="326"/>
  <c r="F133" i="326" s="1"/>
  <c r="F11" i="326"/>
  <c r="E11" i="326"/>
  <c r="H40" i="325"/>
  <c r="G40" i="325"/>
  <c r="H29" i="325"/>
  <c r="G18" i="325"/>
  <c r="H18" i="325"/>
  <c r="F22" i="325"/>
  <c r="E33" i="325"/>
  <c r="H40" i="324"/>
  <c r="G40" i="324"/>
  <c r="H18" i="324"/>
  <c r="G29" i="324"/>
  <c r="G18" i="324"/>
  <c r="C6" i="324"/>
  <c r="F133" i="324" s="1"/>
  <c r="F11" i="324"/>
  <c r="H83" i="324"/>
  <c r="G83" i="324" s="1"/>
  <c r="F83" i="324" s="1"/>
  <c r="E83" i="324" s="1"/>
  <c r="D83" i="324" s="1"/>
  <c r="C83" i="324" s="1"/>
  <c r="G40" i="323"/>
  <c r="H40" i="323"/>
  <c r="H29" i="323"/>
  <c r="G29" i="323"/>
  <c r="G18" i="323"/>
  <c r="H18" i="323"/>
  <c r="F22" i="323"/>
  <c r="E11" i="323"/>
  <c r="E22" i="323" s="1"/>
  <c r="C124" i="323"/>
  <c r="C6" i="323"/>
  <c r="F133" i="323" s="1"/>
  <c r="F33" i="323"/>
  <c r="H18" i="322"/>
  <c r="G40" i="322"/>
  <c r="G29" i="322"/>
  <c r="H29" i="322"/>
  <c r="G18" i="322"/>
  <c r="F22" i="322"/>
  <c r="E22" i="322"/>
  <c r="H40" i="321"/>
  <c r="G40" i="321"/>
  <c r="H29" i="321"/>
  <c r="G29" i="321"/>
  <c r="G18" i="321"/>
  <c r="C6" i="321"/>
  <c r="F133" i="321" s="1"/>
  <c r="H83" i="321"/>
  <c r="G83" i="321" s="1"/>
  <c r="F83" i="321" s="1"/>
  <c r="E83" i="321" s="1"/>
  <c r="D83" i="321" s="1"/>
  <c r="C83" i="321" s="1"/>
  <c r="F11" i="321"/>
  <c r="G40" i="320"/>
  <c r="G18" i="320"/>
  <c r="H40" i="320"/>
  <c r="H29" i="320"/>
  <c r="G29" i="320"/>
  <c r="H18" i="320"/>
  <c r="F11" i="320"/>
  <c r="H83" i="320"/>
  <c r="G83" i="320" s="1"/>
  <c r="F83" i="320" s="1"/>
  <c r="E83" i="320" s="1"/>
  <c r="D83" i="320" s="1"/>
  <c r="C83" i="320" s="1"/>
  <c r="C6" i="320"/>
  <c r="F133" i="320" s="1"/>
  <c r="H40" i="318"/>
  <c r="G40" i="318"/>
  <c r="G29" i="318"/>
  <c r="H29" i="318"/>
  <c r="G18" i="318"/>
  <c r="H18" i="318"/>
  <c r="F22" i="318"/>
  <c r="E33" i="318"/>
  <c r="H88" i="317"/>
  <c r="H83" i="317"/>
  <c r="G83" i="317" s="1"/>
  <c r="F83" i="317" s="1"/>
  <c r="E83" i="317" s="1"/>
  <c r="D83" i="317" s="1"/>
  <c r="C83" i="317" s="1"/>
  <c r="C88" i="317"/>
  <c r="D88" i="317"/>
  <c r="E88" i="317"/>
  <c r="F88" i="317"/>
  <c r="G88" i="317"/>
  <c r="E40" i="317"/>
  <c r="E29" i="317"/>
  <c r="E18" i="317"/>
  <c r="E33" i="329" l="1"/>
  <c r="E22" i="327"/>
  <c r="F33" i="326"/>
  <c r="F22" i="326"/>
  <c r="E22" i="326"/>
  <c r="E33" i="326"/>
  <c r="F33" i="324"/>
  <c r="F22" i="324"/>
  <c r="E11" i="324"/>
  <c r="E33" i="323"/>
  <c r="F33" i="321"/>
  <c r="F22" i="321"/>
  <c r="E11" i="321"/>
  <c r="F22" i="320"/>
  <c r="E11" i="320"/>
  <c r="F33" i="320"/>
  <c r="C124" i="317"/>
  <c r="F40" i="317"/>
  <c r="H39" i="317"/>
  <c r="G39" i="317"/>
  <c r="H38" i="317"/>
  <c r="G38" i="317"/>
  <c r="H37" i="317"/>
  <c r="G37" i="317"/>
  <c r="H36" i="317"/>
  <c r="G36" i="317"/>
  <c r="H35" i="317"/>
  <c r="G35" i="317"/>
  <c r="H34" i="317"/>
  <c r="G34" i="317"/>
  <c r="F29" i="317"/>
  <c r="H28" i="317"/>
  <c r="G28" i="317"/>
  <c r="H27" i="317"/>
  <c r="G27" i="317"/>
  <c r="H26" i="317"/>
  <c r="G26" i="317"/>
  <c r="H25" i="317"/>
  <c r="G25" i="317"/>
  <c r="H24" i="317"/>
  <c r="G24" i="317"/>
  <c r="H23" i="317"/>
  <c r="G23" i="317"/>
  <c r="F18" i="317"/>
  <c r="H17" i="317"/>
  <c r="G17" i="317"/>
  <c r="H16" i="317"/>
  <c r="G16" i="317"/>
  <c r="H15" i="317"/>
  <c r="G15" i="317"/>
  <c r="H14" i="317"/>
  <c r="G14" i="317"/>
  <c r="H13" i="317"/>
  <c r="G13" i="317"/>
  <c r="H12" i="317"/>
  <c r="G12" i="317"/>
  <c r="F11" i="317"/>
  <c r="C6" i="317"/>
  <c r="F133" i="317" s="1"/>
  <c r="E33" i="324" l="1"/>
  <c r="E22" i="324"/>
  <c r="E22" i="321"/>
  <c r="E33" i="321"/>
  <c r="E33" i="320"/>
  <c r="E22" i="320"/>
  <c r="F22" i="317"/>
  <c r="E11" i="317"/>
  <c r="G18" i="317"/>
  <c r="H40" i="317"/>
  <c r="G40" i="317"/>
  <c r="G29" i="317"/>
  <c r="H29" i="317"/>
  <c r="H18" i="317"/>
  <c r="F33" i="317"/>
  <c r="E33" i="317" l="1"/>
  <c r="E22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<sst xmlns="http://schemas.openxmlformats.org/spreadsheetml/2006/main" count="1272" uniqueCount="56">
  <si>
    <t>Физические лица</t>
  </si>
  <si>
    <t>Юридические лица</t>
  </si>
  <si>
    <t>Клиенты, передавшие свои средства в ДУ</t>
  </si>
  <si>
    <t>Всего</t>
  </si>
  <si>
    <t>Абсолютные показатели</t>
  </si>
  <si>
    <t>Количество клиентов</t>
  </si>
  <si>
    <t>Ведущие операторы рынка – число активных клиентов</t>
  </si>
  <si>
    <t>Ведущие операторы рынка – объем клиентских операций</t>
  </si>
  <si>
    <t>Торговый оборот, руб.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</si>
  <si>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</si>
  <si>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</si>
  <si>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</si>
  <si>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</si>
  <si>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</si>
  <si>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</si>
  <si>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</si>
  <si>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</si>
  <si>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>Наименование Участника торгов</t>
  </si>
  <si>
    <t xml:space="preserve">Динамика количества клиентов за </t>
  </si>
  <si>
    <t xml:space="preserve">Списки ведущих операторов фондового рынка - клиенты Участников торгов за </t>
  </si>
  <si>
    <t>Количество Участников торгов, имеющих активных клиентов</t>
  </si>
  <si>
    <t>Дополнительные показатели за</t>
  </si>
  <si>
    <t>Участники торгов</t>
  </si>
  <si>
    <t>Ведущие операторы рынка – число зарегистрированных клиентов</t>
  </si>
  <si>
    <t xml:space="preserve">(по общему количеству уникальных клиентов всех типов, зарегистрированных в системе торгов биржи, в том числе  в течение месяца) </t>
  </si>
  <si>
    <t>(по количеству уникальных клиентов, совершивших хотя бы одну сделку за месяц)</t>
  </si>
  <si>
    <t xml:space="preserve">(по стоимостному объему сделок, заключенных в интересах клиентов за месяц) </t>
  </si>
  <si>
    <t>Сбербанк</t>
  </si>
  <si>
    <t>ФГ БКС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</si>
  <si>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</si>
  <si>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</si>
  <si>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</si>
  <si>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</si>
  <si>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АО "АЛЬФА-БАНК"</t>
  </si>
  <si>
    <t>Банк ГПБ (АО)</t>
  </si>
  <si>
    <t>ПАО "Промсвязьбанк"</t>
  </si>
  <si>
    <t>Иностранные лица</t>
  </si>
  <si>
    <t xml:space="preserve">Иностранные физические лица </t>
  </si>
  <si>
    <t xml:space="preserve">Иностранные юридические лица </t>
  </si>
  <si>
    <t>ООО УК "Альфа-Капитал"</t>
  </si>
  <si>
    <t>ООО "УНИВЕР Капитал"</t>
  </si>
  <si>
    <t>Клиенты Участников торгов фондового рынка Московской Биржи</t>
  </si>
  <si>
    <t>ВТБ</t>
  </si>
  <si>
    <t>Группа Банка "ФК Открытие"</t>
  </si>
  <si>
    <t>АО "Тинькофф Банк"</t>
  </si>
  <si>
    <t>ООО "Ренессанс Брокер"</t>
  </si>
  <si>
    <t>ФИНАМ</t>
  </si>
  <si>
    <t>АО "Райффайзенбанк"</t>
  </si>
  <si>
    <t>ВЭБ.РФ</t>
  </si>
  <si>
    <t>Фридом Финанс</t>
  </si>
  <si>
    <t>ООО "БК РЕГИОН"</t>
  </si>
  <si>
    <t>ООО ИК "Септем Капитал"</t>
  </si>
  <si>
    <t>ООО ИК "Фридом Финанс"</t>
  </si>
  <si>
    <t>ООО "АТОН"</t>
  </si>
  <si>
    <t>ООО "ГПБ Инвестиции"</t>
  </si>
  <si>
    <t>Группа Совкомбанк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</si>
</sst>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5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1"/>
      <name val="Century Gothic"/>
      <family val="2"/>
      <charset val="204"/>
    </font>
    <font>
      <sz val="11"/>
      <color indexed="9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2"/>
      <color indexed="9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8"/>
      <color indexed="8"/>
      <name val="Arial Unicode MS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i/>
      <sz val="8"/>
      <name val="Tahoma"/>
      <family val="2"/>
      <charset val="204"/>
    </font>
    <font>
      <sz val="9"/>
      <color theme="1"/>
      <name val="Arial_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5">
    <xf numFmtId="0" fontId="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21" applyNumberFormat="0" applyAlignment="0" applyProtection="0"/>
    <xf numFmtId="0" fontId="34" fillId="35" borderId="22" applyNumberFormat="0" applyAlignment="0" applyProtection="0"/>
    <xf numFmtId="0" fontId="35" fillId="35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36" borderId="27" applyNumberFormat="0" applyAlignment="0" applyProtection="0"/>
    <xf numFmtId="0" fontId="41" fillId="0" borderId="0" applyNumberFormat="0" applyFill="0" applyBorder="0" applyAlignment="0" applyProtection="0"/>
    <xf numFmtId="0" fontId="42" fillId="37" borderId="0" applyNumberFormat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6" fillId="0" borderId="0"/>
    <xf numFmtId="0" fontId="43" fillId="38" borderId="0" applyNumberFormat="0" applyBorder="0" applyAlignment="0" applyProtection="0"/>
    <xf numFmtId="0" fontId="44" fillId="0" borderId="0" applyNumberFormat="0" applyFill="0" applyBorder="0" applyAlignment="0" applyProtection="0"/>
    <xf numFmtId="0" fontId="31" fillId="39" borderId="28" applyNumberFormat="0" applyFont="0" applyAlignment="0" applyProtection="0"/>
    <xf numFmtId="9" fontId="15" fillId="0" borderId="0" applyFont="0" applyFill="0" applyBorder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7" fillId="40" borderId="0" applyNumberFormat="0" applyBorder="0" applyAlignment="0" applyProtection="0"/>
    <xf numFmtId="0" fontId="14" fillId="0" borderId="0"/>
    <xf numFmtId="0" fontId="14" fillId="39" borderId="28" applyNumberFormat="0" applyFont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9" borderId="28" applyNumberFormat="0" applyFont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39" borderId="28" applyNumberFormat="0" applyFont="0" applyAlignment="0" applyProtection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5" fillId="0" borderId="0"/>
    <xf numFmtId="0" fontId="5" fillId="39" borderId="28" applyNumberFormat="0" applyFont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0" borderId="0"/>
    <xf numFmtId="0" fontId="3" fillId="39" borderId="28" applyNumberFormat="0" applyFont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0" borderId="0"/>
    <xf numFmtId="0" fontId="2" fillId="39" borderId="28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48" fillId="0" borderId="0"/>
    <xf numFmtId="0" fontId="49" fillId="0" borderId="0"/>
    <xf numFmtId="0" fontId="1" fillId="0" borderId="0"/>
  </cellStyleXfs>
  <cellXfs count="148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3" fontId="23" fillId="0" borderId="0" xfId="0" applyNumberFormat="1" applyFont="1" applyBorder="1"/>
    <xf numFmtId="165" fontId="23" fillId="0" borderId="0" xfId="48" applyNumberFormat="1" applyFont="1" applyBorder="1"/>
    <xf numFmtId="0" fontId="24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3" fontId="21" fillId="0" borderId="4" xfId="0" applyNumberFormat="1" applyFont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9" borderId="0" xfId="0" applyFont="1" applyFill="1" applyAlignment="1">
      <alignment vertical="center"/>
    </xf>
    <xf numFmtId="0" fontId="20" fillId="9" borderId="0" xfId="0" applyFont="1" applyFill="1" applyBorder="1" applyAlignment="1">
      <alignment vertical="center"/>
    </xf>
    <xf numFmtId="0" fontId="20" fillId="9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/>
    </xf>
    <xf numFmtId="10" fontId="23" fillId="0" borderId="0" xfId="45" applyNumberFormat="1" applyFont="1" applyBorder="1" applyAlignment="1">
      <alignment vertical="center"/>
    </xf>
    <xf numFmtId="0" fontId="21" fillId="0" borderId="3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28" fillId="0" borderId="0" xfId="38" applyFont="1" applyFill="1" applyBorder="1" applyAlignment="1"/>
    <xf numFmtId="0" fontId="0" fillId="0" borderId="0" xfId="0" applyAlignment="1">
      <alignment wrapText="1"/>
    </xf>
    <xf numFmtId="3" fontId="0" fillId="0" borderId="0" xfId="0" applyNumberFormat="1" applyAlignment="1">
      <alignment horizontal="right" wrapText="1"/>
    </xf>
    <xf numFmtId="3" fontId="16" fillId="0" borderId="0" xfId="41" applyNumberFormat="1" applyBorder="1"/>
    <xf numFmtId="0" fontId="0" fillId="0" borderId="0" xfId="0" applyBorder="1"/>
    <xf numFmtId="0" fontId="28" fillId="0" borderId="0" xfId="37" applyFont="1" applyFill="1" applyBorder="1" applyAlignment="1"/>
    <xf numFmtId="0" fontId="16" fillId="0" borderId="0" xfId="41" applyBorder="1"/>
    <xf numFmtId="0" fontId="28" fillId="0" borderId="0" xfId="39" applyFont="1" applyFill="1" applyBorder="1" applyAlignment="1"/>
    <xf numFmtId="3" fontId="28" fillId="0" borderId="0" xfId="39" applyNumberFormat="1" applyFont="1" applyFill="1" applyBorder="1" applyAlignment="1">
      <alignment horizontal="right"/>
    </xf>
    <xf numFmtId="3" fontId="28" fillId="0" borderId="0" xfId="39" applyNumberFormat="1" applyFont="1" applyFill="1" applyBorder="1" applyAlignment="1">
      <alignment horizontal="left"/>
    </xf>
    <xf numFmtId="3" fontId="21" fillId="0" borderId="0" xfId="0" applyNumberFormat="1" applyFont="1" applyAlignment="1">
      <alignment vertical="center"/>
    </xf>
    <xf numFmtId="10" fontId="21" fillId="0" borderId="4" xfId="45" applyNumberFormat="1" applyFont="1" applyBorder="1" applyAlignment="1">
      <alignment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14" fontId="24" fillId="3" borderId="5" xfId="0" applyNumberFormat="1" applyFont="1" applyFill="1" applyBorder="1" applyAlignment="1">
      <alignment vertical="center"/>
    </xf>
    <xf numFmtId="166" fontId="20" fillId="4" borderId="0" xfId="0" applyNumberFormat="1" applyFont="1" applyFill="1" applyAlignment="1">
      <alignment vertical="center"/>
    </xf>
    <xf numFmtId="10" fontId="24" fillId="0" borderId="3" xfId="45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3" fontId="24" fillId="0" borderId="3" xfId="0" applyNumberFormat="1" applyFont="1" applyFill="1" applyBorder="1" applyAlignment="1">
      <alignment horizontal="right" vertical="center"/>
    </xf>
    <xf numFmtId="166" fontId="24" fillId="0" borderId="3" xfId="0" applyNumberFormat="1" applyFont="1" applyFill="1" applyBorder="1" applyAlignment="1">
      <alignment vertical="center" wrapText="1"/>
    </xf>
    <xf numFmtId="166" fontId="24" fillId="3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" fontId="0" fillId="0" borderId="0" xfId="0" applyNumberFormat="1"/>
    <xf numFmtId="3" fontId="25" fillId="0" borderId="4" xfId="0" applyNumberFormat="1" applyFont="1" applyBorder="1" applyAlignment="1">
      <alignment vertical="center" wrapText="1"/>
    </xf>
    <xf numFmtId="3" fontId="25" fillId="5" borderId="5" xfId="0" applyNumberFormat="1" applyFont="1" applyFill="1" applyBorder="1"/>
    <xf numFmtId="3" fontId="25" fillId="6" borderId="7" xfId="0" applyNumberFormat="1" applyFont="1" applyFill="1" applyBorder="1"/>
    <xf numFmtId="3" fontId="25" fillId="7" borderId="1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3" fontId="26" fillId="8" borderId="1" xfId="0" applyNumberFormat="1" applyFont="1" applyFill="1" applyBorder="1"/>
    <xf numFmtId="3" fontId="25" fillId="0" borderId="4" xfId="0" applyNumberFormat="1" applyFont="1" applyFill="1" applyBorder="1" applyAlignment="1">
      <alignment vertical="center" wrapText="1"/>
    </xf>
    <xf numFmtId="4" fontId="21" fillId="0" borderId="0" xfId="0" applyNumberFormat="1" applyFont="1" applyFill="1" applyAlignment="1">
      <alignment vertical="center"/>
    </xf>
    <xf numFmtId="2" fontId="0" fillId="0" borderId="0" xfId="0" applyNumberFormat="1"/>
    <xf numFmtId="0" fontId="24" fillId="9" borderId="0" xfId="0" applyFont="1" applyFill="1" applyBorder="1" applyAlignment="1">
      <alignment vertical="center"/>
    </xf>
    <xf numFmtId="0" fontId="50" fillId="9" borderId="5" xfId="0" applyFont="1" applyFill="1" applyBorder="1" applyAlignment="1">
      <alignment vertical="center"/>
    </xf>
    <xf numFmtId="166" fontId="20" fillId="3" borderId="0" xfId="0" applyNumberFormat="1" applyFont="1" applyFill="1" applyAlignment="1">
      <alignment vertical="center"/>
    </xf>
    <xf numFmtId="3" fontId="51" fillId="0" borderId="0" xfId="0" applyNumberFormat="1" applyFont="1"/>
    <xf numFmtId="166" fontId="20" fillId="9" borderId="0" xfId="0" applyNumberFormat="1" applyFont="1" applyFill="1" applyAlignment="1">
      <alignment horizontal="left" vertical="center"/>
    </xf>
    <xf numFmtId="0" fontId="28" fillId="0" borderId="0" xfId="40" applyFont="1" applyFill="1" applyBorder="1" applyAlignment="1">
      <alignment horizontal="left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9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 indent="1"/>
    </xf>
    <xf numFmtId="0" fontId="25" fillId="0" borderId="16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0" fillId="2" borderId="0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9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left" vertical="center"/>
    </xf>
    <xf numFmtId="0" fontId="26" fillId="8" borderId="9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3" fontId="25" fillId="0" borderId="18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 wrapText="1"/>
    </xf>
    <xf numFmtId="14" fontId="24" fillId="0" borderId="30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1" fontId="25" fillId="0" borderId="20" xfId="45" applyNumberFormat="1" applyFont="1" applyBorder="1" applyAlignment="1">
      <alignment horizontal="center" vertical="center"/>
    </xf>
    <xf numFmtId="1" fontId="25" fillId="0" borderId="12" xfId="45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14" fontId="24" fillId="0" borderId="13" xfId="0" applyNumberFormat="1" applyFont="1" applyFill="1" applyBorder="1" applyAlignment="1">
      <alignment horizontal="right" vertical="center" wrapText="1"/>
    </xf>
    <xf numFmtId="14" fontId="24" fillId="0" borderId="3" xfId="0" applyNumberFormat="1" applyFont="1" applyFill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3" fontId="25" fillId="0" borderId="20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</cellXfs>
  <cellStyles count="675">
    <cellStyle name="20% — акцент1" xfId="1" builtinId="30" customBuiltin="1"/>
    <cellStyle name="20% - Акцент1 10" xfId="646" xr:uid="{00000000-0005-0000-0000-000001000000}"/>
    <cellStyle name="20% - Акцент1 11" xfId="660" xr:uid="{00000000-0005-0000-0000-000002000000}"/>
    <cellStyle name="20% - Акцент1 2" xfId="52" xr:uid="{00000000-0005-0000-0000-000003000000}"/>
    <cellStyle name="20% - Акцент1 2 2" xfId="98" xr:uid="{00000000-0005-0000-0000-000004000000}"/>
    <cellStyle name="20% - Акцент1 2 2 2" xfId="190" xr:uid="{00000000-0005-0000-0000-000005000000}"/>
    <cellStyle name="20% - Акцент1 2 2 2 2" xfId="540" xr:uid="{00000000-0005-0000-0000-000006000000}"/>
    <cellStyle name="20% - Акцент1 2 2 3" xfId="448" xr:uid="{00000000-0005-0000-0000-000007000000}"/>
    <cellStyle name="20% - Акцент1 2 2 4" xfId="356" xr:uid="{00000000-0005-0000-0000-000008000000}"/>
    <cellStyle name="20% - Акцент1 2 3" xfId="144" xr:uid="{00000000-0005-0000-0000-000009000000}"/>
    <cellStyle name="20% - Акцент1 2 3 2" xfId="494" xr:uid="{00000000-0005-0000-0000-00000A000000}"/>
    <cellStyle name="20% - Акцент1 2 4" xfId="236" xr:uid="{00000000-0005-0000-0000-00000B000000}"/>
    <cellStyle name="20% - Акцент1 2 4 2" xfId="586" xr:uid="{00000000-0005-0000-0000-00000C000000}"/>
    <cellStyle name="20% - Акцент1 2 5" xfId="402" xr:uid="{00000000-0005-0000-0000-00000D000000}"/>
    <cellStyle name="20% - Акцент1 2 6" xfId="310" xr:uid="{00000000-0005-0000-0000-00000E000000}"/>
    <cellStyle name="20% - Акцент1 3" xfId="70" xr:uid="{00000000-0005-0000-0000-00000F000000}"/>
    <cellStyle name="20% - Акцент1 3 2" xfId="116" xr:uid="{00000000-0005-0000-0000-000010000000}"/>
    <cellStyle name="20% - Акцент1 3 2 2" xfId="208" xr:uid="{00000000-0005-0000-0000-000011000000}"/>
    <cellStyle name="20% - Акцент1 3 2 2 2" xfId="558" xr:uid="{00000000-0005-0000-0000-000012000000}"/>
    <cellStyle name="20% - Акцент1 3 2 3" xfId="466" xr:uid="{00000000-0005-0000-0000-000013000000}"/>
    <cellStyle name="20% - Акцент1 3 2 4" xfId="374" xr:uid="{00000000-0005-0000-0000-000014000000}"/>
    <cellStyle name="20% - Акцент1 3 3" xfId="162" xr:uid="{00000000-0005-0000-0000-000015000000}"/>
    <cellStyle name="20% - Акцент1 3 3 2" xfId="512" xr:uid="{00000000-0005-0000-0000-000016000000}"/>
    <cellStyle name="20% - Акцент1 3 4" xfId="254" xr:uid="{00000000-0005-0000-0000-000017000000}"/>
    <cellStyle name="20% - Акцент1 3 4 2" xfId="604" xr:uid="{00000000-0005-0000-0000-000018000000}"/>
    <cellStyle name="20% - Акцент1 3 5" xfId="420" xr:uid="{00000000-0005-0000-0000-000019000000}"/>
    <cellStyle name="20% - Акцент1 3 6" xfId="328" xr:uid="{00000000-0005-0000-0000-00001A000000}"/>
    <cellStyle name="20% - Акцент1 4" xfId="82" xr:uid="{00000000-0005-0000-0000-00001B000000}"/>
    <cellStyle name="20% - Акцент1 4 2" xfId="174" xr:uid="{00000000-0005-0000-0000-00001C000000}"/>
    <cellStyle name="20% - Акцент1 4 2 2" xfId="524" xr:uid="{00000000-0005-0000-0000-00001D000000}"/>
    <cellStyle name="20% - Акцент1 4 3" xfId="268" xr:uid="{00000000-0005-0000-0000-00001E000000}"/>
    <cellStyle name="20% - Акцент1 4 3 2" xfId="618" xr:uid="{00000000-0005-0000-0000-00001F000000}"/>
    <cellStyle name="20% - Акцент1 4 4" xfId="432" xr:uid="{00000000-0005-0000-0000-000020000000}"/>
    <cellStyle name="20% - Акцент1 4 5" xfId="340" xr:uid="{00000000-0005-0000-0000-000021000000}"/>
    <cellStyle name="20% - Акцент1 5" xfId="128" xr:uid="{00000000-0005-0000-0000-000022000000}"/>
    <cellStyle name="20% - Акцент1 5 2" xfId="478" xr:uid="{00000000-0005-0000-0000-000023000000}"/>
    <cellStyle name="20% - Акцент1 6" xfId="220" xr:uid="{00000000-0005-0000-0000-000024000000}"/>
    <cellStyle name="20% - Акцент1 6 2" xfId="570" xr:uid="{00000000-0005-0000-0000-000025000000}"/>
    <cellStyle name="20% - Акцент1 7" xfId="282" xr:uid="{00000000-0005-0000-0000-000026000000}"/>
    <cellStyle name="20% - Акцент1 7 2" xfId="632" xr:uid="{00000000-0005-0000-0000-000027000000}"/>
    <cellStyle name="20% - Акцент1 8" xfId="386" xr:uid="{00000000-0005-0000-0000-000028000000}"/>
    <cellStyle name="20% - Акцент1 9" xfId="294" xr:uid="{00000000-0005-0000-0000-000029000000}"/>
    <cellStyle name="20% — акцент2" xfId="2" builtinId="34" customBuiltin="1"/>
    <cellStyle name="20% - Акцент2 10" xfId="648" xr:uid="{00000000-0005-0000-0000-00002B000000}"/>
    <cellStyle name="20% - Акцент2 11" xfId="662" xr:uid="{00000000-0005-0000-0000-00002C000000}"/>
    <cellStyle name="20% - Акцент2 2" xfId="54" xr:uid="{00000000-0005-0000-0000-00002D000000}"/>
    <cellStyle name="20% - Акцент2 2 2" xfId="100" xr:uid="{00000000-0005-0000-0000-00002E000000}"/>
    <cellStyle name="20% - Акцент2 2 2 2" xfId="192" xr:uid="{00000000-0005-0000-0000-00002F000000}"/>
    <cellStyle name="20% - Акцент2 2 2 2 2" xfId="542" xr:uid="{00000000-0005-0000-0000-000030000000}"/>
    <cellStyle name="20% - Акцент2 2 2 3" xfId="450" xr:uid="{00000000-0005-0000-0000-000031000000}"/>
    <cellStyle name="20% - Акцент2 2 2 4" xfId="358" xr:uid="{00000000-0005-0000-0000-000032000000}"/>
    <cellStyle name="20% - Акцент2 2 3" xfId="146" xr:uid="{00000000-0005-0000-0000-000033000000}"/>
    <cellStyle name="20% - Акцент2 2 3 2" xfId="496" xr:uid="{00000000-0005-0000-0000-000034000000}"/>
    <cellStyle name="20% - Акцент2 2 4" xfId="238" xr:uid="{00000000-0005-0000-0000-000035000000}"/>
    <cellStyle name="20% - Акцент2 2 4 2" xfId="588" xr:uid="{00000000-0005-0000-0000-000036000000}"/>
    <cellStyle name="20% - Акцент2 2 5" xfId="404" xr:uid="{00000000-0005-0000-0000-000037000000}"/>
    <cellStyle name="20% - Акцент2 2 6" xfId="312" xr:uid="{00000000-0005-0000-0000-000038000000}"/>
    <cellStyle name="20% - Акцент2 3" xfId="72" xr:uid="{00000000-0005-0000-0000-000039000000}"/>
    <cellStyle name="20% - Акцент2 3 2" xfId="118" xr:uid="{00000000-0005-0000-0000-00003A000000}"/>
    <cellStyle name="20% - Акцент2 3 2 2" xfId="210" xr:uid="{00000000-0005-0000-0000-00003B000000}"/>
    <cellStyle name="20% - Акцент2 3 2 2 2" xfId="560" xr:uid="{00000000-0005-0000-0000-00003C000000}"/>
    <cellStyle name="20% - Акцент2 3 2 3" xfId="468" xr:uid="{00000000-0005-0000-0000-00003D000000}"/>
    <cellStyle name="20% - Акцент2 3 2 4" xfId="376" xr:uid="{00000000-0005-0000-0000-00003E000000}"/>
    <cellStyle name="20% - Акцент2 3 3" xfId="164" xr:uid="{00000000-0005-0000-0000-00003F000000}"/>
    <cellStyle name="20% - Акцент2 3 3 2" xfId="514" xr:uid="{00000000-0005-0000-0000-000040000000}"/>
    <cellStyle name="20% - Акцент2 3 4" xfId="256" xr:uid="{00000000-0005-0000-0000-000041000000}"/>
    <cellStyle name="20% - Акцент2 3 4 2" xfId="606" xr:uid="{00000000-0005-0000-0000-000042000000}"/>
    <cellStyle name="20% - Акцент2 3 5" xfId="422" xr:uid="{00000000-0005-0000-0000-000043000000}"/>
    <cellStyle name="20% - Акцент2 3 6" xfId="330" xr:uid="{00000000-0005-0000-0000-000044000000}"/>
    <cellStyle name="20% - Акцент2 4" xfId="83" xr:uid="{00000000-0005-0000-0000-000045000000}"/>
    <cellStyle name="20% - Акцент2 4 2" xfId="175" xr:uid="{00000000-0005-0000-0000-000046000000}"/>
    <cellStyle name="20% - Акцент2 4 2 2" xfId="525" xr:uid="{00000000-0005-0000-0000-000047000000}"/>
    <cellStyle name="20% - Акцент2 4 3" xfId="270" xr:uid="{00000000-0005-0000-0000-000048000000}"/>
    <cellStyle name="20% - Акцент2 4 3 2" xfId="620" xr:uid="{00000000-0005-0000-0000-000049000000}"/>
    <cellStyle name="20% - Акцент2 4 4" xfId="433" xr:uid="{00000000-0005-0000-0000-00004A000000}"/>
    <cellStyle name="20% - Акцент2 4 5" xfId="341" xr:uid="{00000000-0005-0000-0000-00004B000000}"/>
    <cellStyle name="20% - Акцент2 5" xfId="129" xr:uid="{00000000-0005-0000-0000-00004C000000}"/>
    <cellStyle name="20% - Акцент2 5 2" xfId="479" xr:uid="{00000000-0005-0000-0000-00004D000000}"/>
    <cellStyle name="20% - Акцент2 6" xfId="221" xr:uid="{00000000-0005-0000-0000-00004E000000}"/>
    <cellStyle name="20% - Акцент2 6 2" xfId="571" xr:uid="{00000000-0005-0000-0000-00004F000000}"/>
    <cellStyle name="20% - Акцент2 7" xfId="284" xr:uid="{00000000-0005-0000-0000-000050000000}"/>
    <cellStyle name="20% - Акцент2 7 2" xfId="634" xr:uid="{00000000-0005-0000-0000-000051000000}"/>
    <cellStyle name="20% - Акцент2 8" xfId="387" xr:uid="{00000000-0005-0000-0000-000052000000}"/>
    <cellStyle name="20% - Акцент2 9" xfId="295" xr:uid="{00000000-0005-0000-0000-000053000000}"/>
    <cellStyle name="20% — акцент3" xfId="3" builtinId="38" customBuiltin="1"/>
    <cellStyle name="20% - Акцент3 10" xfId="650" xr:uid="{00000000-0005-0000-0000-000055000000}"/>
    <cellStyle name="20% - Акцент3 11" xfId="664" xr:uid="{00000000-0005-0000-0000-000056000000}"/>
    <cellStyle name="20% - Акцент3 2" xfId="56" xr:uid="{00000000-0005-0000-0000-000057000000}"/>
    <cellStyle name="20% - Акцент3 2 2" xfId="102" xr:uid="{00000000-0005-0000-0000-000058000000}"/>
    <cellStyle name="20% - Акцент3 2 2 2" xfId="194" xr:uid="{00000000-0005-0000-0000-000059000000}"/>
    <cellStyle name="20% - Акцент3 2 2 2 2" xfId="544" xr:uid="{00000000-0005-0000-0000-00005A000000}"/>
    <cellStyle name="20% - Акцент3 2 2 3" xfId="452" xr:uid="{00000000-0005-0000-0000-00005B000000}"/>
    <cellStyle name="20% - Акцент3 2 2 4" xfId="360" xr:uid="{00000000-0005-0000-0000-00005C000000}"/>
    <cellStyle name="20% - Акцент3 2 3" xfId="148" xr:uid="{00000000-0005-0000-0000-00005D000000}"/>
    <cellStyle name="20% - Акцент3 2 3 2" xfId="498" xr:uid="{00000000-0005-0000-0000-00005E000000}"/>
    <cellStyle name="20% - Акцент3 2 4" xfId="240" xr:uid="{00000000-0005-0000-0000-00005F000000}"/>
    <cellStyle name="20% - Акцент3 2 4 2" xfId="590" xr:uid="{00000000-0005-0000-0000-000060000000}"/>
    <cellStyle name="20% - Акцент3 2 5" xfId="406" xr:uid="{00000000-0005-0000-0000-000061000000}"/>
    <cellStyle name="20% - Акцент3 2 6" xfId="314" xr:uid="{00000000-0005-0000-0000-000062000000}"/>
    <cellStyle name="20% - Акцент3 3" xfId="74" xr:uid="{00000000-0005-0000-0000-000063000000}"/>
    <cellStyle name="20% - Акцент3 3 2" xfId="120" xr:uid="{00000000-0005-0000-0000-000064000000}"/>
    <cellStyle name="20% - Акцент3 3 2 2" xfId="212" xr:uid="{00000000-0005-0000-0000-000065000000}"/>
    <cellStyle name="20% - Акцент3 3 2 2 2" xfId="562" xr:uid="{00000000-0005-0000-0000-000066000000}"/>
    <cellStyle name="20% - Акцент3 3 2 3" xfId="470" xr:uid="{00000000-0005-0000-0000-000067000000}"/>
    <cellStyle name="20% - Акцент3 3 2 4" xfId="378" xr:uid="{00000000-0005-0000-0000-000068000000}"/>
    <cellStyle name="20% - Акцент3 3 3" xfId="166" xr:uid="{00000000-0005-0000-0000-000069000000}"/>
    <cellStyle name="20% - Акцент3 3 3 2" xfId="516" xr:uid="{00000000-0005-0000-0000-00006A000000}"/>
    <cellStyle name="20% - Акцент3 3 4" xfId="258" xr:uid="{00000000-0005-0000-0000-00006B000000}"/>
    <cellStyle name="20% - Акцент3 3 4 2" xfId="608" xr:uid="{00000000-0005-0000-0000-00006C000000}"/>
    <cellStyle name="20% - Акцент3 3 5" xfId="424" xr:uid="{00000000-0005-0000-0000-00006D000000}"/>
    <cellStyle name="20% - Акцент3 3 6" xfId="332" xr:uid="{00000000-0005-0000-0000-00006E000000}"/>
    <cellStyle name="20% - Акцент3 4" xfId="84" xr:uid="{00000000-0005-0000-0000-00006F000000}"/>
    <cellStyle name="20% - Акцент3 4 2" xfId="176" xr:uid="{00000000-0005-0000-0000-000070000000}"/>
    <cellStyle name="20% - Акцент3 4 2 2" xfId="526" xr:uid="{00000000-0005-0000-0000-000071000000}"/>
    <cellStyle name="20% - Акцент3 4 3" xfId="272" xr:uid="{00000000-0005-0000-0000-000072000000}"/>
    <cellStyle name="20% - Акцент3 4 3 2" xfId="622" xr:uid="{00000000-0005-0000-0000-000073000000}"/>
    <cellStyle name="20% - Акцент3 4 4" xfId="434" xr:uid="{00000000-0005-0000-0000-000074000000}"/>
    <cellStyle name="20% - Акцент3 4 5" xfId="342" xr:uid="{00000000-0005-0000-0000-000075000000}"/>
    <cellStyle name="20% - Акцент3 5" xfId="130" xr:uid="{00000000-0005-0000-0000-000076000000}"/>
    <cellStyle name="20% - Акцент3 5 2" xfId="480" xr:uid="{00000000-0005-0000-0000-000077000000}"/>
    <cellStyle name="20% - Акцент3 6" xfId="222" xr:uid="{00000000-0005-0000-0000-000078000000}"/>
    <cellStyle name="20% - Акцент3 6 2" xfId="572" xr:uid="{00000000-0005-0000-0000-000079000000}"/>
    <cellStyle name="20% - Акцент3 7" xfId="286" xr:uid="{00000000-0005-0000-0000-00007A000000}"/>
    <cellStyle name="20% - Акцент3 7 2" xfId="636" xr:uid="{00000000-0005-0000-0000-00007B000000}"/>
    <cellStyle name="20% - Акцент3 8" xfId="388" xr:uid="{00000000-0005-0000-0000-00007C000000}"/>
    <cellStyle name="20% - Акцент3 9" xfId="296" xr:uid="{00000000-0005-0000-0000-00007D000000}"/>
    <cellStyle name="20% — акцент4" xfId="4" builtinId="42" customBuiltin="1"/>
    <cellStyle name="20% - Акцент4 10" xfId="652" xr:uid="{00000000-0005-0000-0000-00007F000000}"/>
    <cellStyle name="20% - Акцент4 11" xfId="666" xr:uid="{00000000-0005-0000-0000-000080000000}"/>
    <cellStyle name="20% - Акцент4 2" xfId="58" xr:uid="{00000000-0005-0000-0000-000081000000}"/>
    <cellStyle name="20% - Акцент4 2 2" xfId="104" xr:uid="{00000000-0005-0000-0000-000082000000}"/>
    <cellStyle name="20% - Акцент4 2 2 2" xfId="196" xr:uid="{00000000-0005-0000-0000-000083000000}"/>
    <cellStyle name="20% - Акцент4 2 2 2 2" xfId="546" xr:uid="{00000000-0005-0000-0000-000084000000}"/>
    <cellStyle name="20% - Акцент4 2 2 3" xfId="454" xr:uid="{00000000-0005-0000-0000-000085000000}"/>
    <cellStyle name="20% - Акцент4 2 2 4" xfId="362" xr:uid="{00000000-0005-0000-0000-000086000000}"/>
    <cellStyle name="20% - Акцент4 2 3" xfId="150" xr:uid="{00000000-0005-0000-0000-000087000000}"/>
    <cellStyle name="20% - Акцент4 2 3 2" xfId="500" xr:uid="{00000000-0005-0000-0000-000088000000}"/>
    <cellStyle name="20% - Акцент4 2 4" xfId="242" xr:uid="{00000000-0005-0000-0000-000089000000}"/>
    <cellStyle name="20% - Акцент4 2 4 2" xfId="592" xr:uid="{00000000-0005-0000-0000-00008A000000}"/>
    <cellStyle name="20% - Акцент4 2 5" xfId="408" xr:uid="{00000000-0005-0000-0000-00008B000000}"/>
    <cellStyle name="20% - Акцент4 2 6" xfId="316" xr:uid="{00000000-0005-0000-0000-00008C000000}"/>
    <cellStyle name="20% - Акцент4 3" xfId="76" xr:uid="{00000000-0005-0000-0000-00008D000000}"/>
    <cellStyle name="20% - Акцент4 3 2" xfId="122" xr:uid="{00000000-0005-0000-0000-00008E000000}"/>
    <cellStyle name="20% - Акцент4 3 2 2" xfId="214" xr:uid="{00000000-0005-0000-0000-00008F000000}"/>
    <cellStyle name="20% - Акцент4 3 2 2 2" xfId="564" xr:uid="{00000000-0005-0000-0000-000090000000}"/>
    <cellStyle name="20% - Акцент4 3 2 3" xfId="472" xr:uid="{00000000-0005-0000-0000-000091000000}"/>
    <cellStyle name="20% - Акцент4 3 2 4" xfId="380" xr:uid="{00000000-0005-0000-0000-000092000000}"/>
    <cellStyle name="20% - Акцент4 3 3" xfId="168" xr:uid="{00000000-0005-0000-0000-000093000000}"/>
    <cellStyle name="20% - Акцент4 3 3 2" xfId="518" xr:uid="{00000000-0005-0000-0000-000094000000}"/>
    <cellStyle name="20% - Акцент4 3 4" xfId="260" xr:uid="{00000000-0005-0000-0000-000095000000}"/>
    <cellStyle name="20% - Акцент4 3 4 2" xfId="610" xr:uid="{00000000-0005-0000-0000-000096000000}"/>
    <cellStyle name="20% - Акцент4 3 5" xfId="426" xr:uid="{00000000-0005-0000-0000-000097000000}"/>
    <cellStyle name="20% - Акцент4 3 6" xfId="334" xr:uid="{00000000-0005-0000-0000-000098000000}"/>
    <cellStyle name="20% - Акцент4 4" xfId="85" xr:uid="{00000000-0005-0000-0000-000099000000}"/>
    <cellStyle name="20% - Акцент4 4 2" xfId="177" xr:uid="{00000000-0005-0000-0000-00009A000000}"/>
    <cellStyle name="20% - Акцент4 4 2 2" xfId="527" xr:uid="{00000000-0005-0000-0000-00009B000000}"/>
    <cellStyle name="20% - Акцент4 4 3" xfId="274" xr:uid="{00000000-0005-0000-0000-00009C000000}"/>
    <cellStyle name="20% - Акцент4 4 3 2" xfId="624" xr:uid="{00000000-0005-0000-0000-00009D000000}"/>
    <cellStyle name="20% - Акцент4 4 4" xfId="435" xr:uid="{00000000-0005-0000-0000-00009E000000}"/>
    <cellStyle name="20% - Акцент4 4 5" xfId="343" xr:uid="{00000000-0005-0000-0000-00009F000000}"/>
    <cellStyle name="20% - Акцент4 5" xfId="131" xr:uid="{00000000-0005-0000-0000-0000A0000000}"/>
    <cellStyle name="20% - Акцент4 5 2" xfId="481" xr:uid="{00000000-0005-0000-0000-0000A1000000}"/>
    <cellStyle name="20% - Акцент4 6" xfId="223" xr:uid="{00000000-0005-0000-0000-0000A2000000}"/>
    <cellStyle name="20% - Акцент4 6 2" xfId="573" xr:uid="{00000000-0005-0000-0000-0000A3000000}"/>
    <cellStyle name="20% - Акцент4 7" xfId="288" xr:uid="{00000000-0005-0000-0000-0000A4000000}"/>
    <cellStyle name="20% - Акцент4 7 2" xfId="638" xr:uid="{00000000-0005-0000-0000-0000A5000000}"/>
    <cellStyle name="20% - Акцент4 8" xfId="389" xr:uid="{00000000-0005-0000-0000-0000A6000000}"/>
    <cellStyle name="20% - Акцент4 9" xfId="297" xr:uid="{00000000-0005-0000-0000-0000A7000000}"/>
    <cellStyle name="20% — акцент5" xfId="5" builtinId="46" customBuiltin="1"/>
    <cellStyle name="20% - Акцент5 10" xfId="654" xr:uid="{00000000-0005-0000-0000-0000A9000000}"/>
    <cellStyle name="20% - Акцент5 11" xfId="668" xr:uid="{00000000-0005-0000-0000-0000AA000000}"/>
    <cellStyle name="20% - Акцент5 2" xfId="60" xr:uid="{00000000-0005-0000-0000-0000AB000000}"/>
    <cellStyle name="20% - Акцент5 2 2" xfId="106" xr:uid="{00000000-0005-0000-0000-0000AC000000}"/>
    <cellStyle name="20% - Акцент5 2 2 2" xfId="198" xr:uid="{00000000-0005-0000-0000-0000AD000000}"/>
    <cellStyle name="20% - Акцент5 2 2 2 2" xfId="548" xr:uid="{00000000-0005-0000-0000-0000AE000000}"/>
    <cellStyle name="20% - Акцент5 2 2 3" xfId="456" xr:uid="{00000000-0005-0000-0000-0000AF000000}"/>
    <cellStyle name="20% - Акцент5 2 2 4" xfId="364" xr:uid="{00000000-0005-0000-0000-0000B0000000}"/>
    <cellStyle name="20% - Акцент5 2 3" xfId="152" xr:uid="{00000000-0005-0000-0000-0000B1000000}"/>
    <cellStyle name="20% - Акцент5 2 3 2" xfId="502" xr:uid="{00000000-0005-0000-0000-0000B2000000}"/>
    <cellStyle name="20% - Акцент5 2 4" xfId="244" xr:uid="{00000000-0005-0000-0000-0000B3000000}"/>
    <cellStyle name="20% - Акцент5 2 4 2" xfId="594" xr:uid="{00000000-0005-0000-0000-0000B4000000}"/>
    <cellStyle name="20% - Акцент5 2 5" xfId="410" xr:uid="{00000000-0005-0000-0000-0000B5000000}"/>
    <cellStyle name="20% - Акцент5 2 6" xfId="318" xr:uid="{00000000-0005-0000-0000-0000B6000000}"/>
    <cellStyle name="20% - Акцент5 3" xfId="78" xr:uid="{00000000-0005-0000-0000-0000B7000000}"/>
    <cellStyle name="20% - Акцент5 3 2" xfId="124" xr:uid="{00000000-0005-0000-0000-0000B8000000}"/>
    <cellStyle name="20% - Акцент5 3 2 2" xfId="216" xr:uid="{00000000-0005-0000-0000-0000B9000000}"/>
    <cellStyle name="20% - Акцент5 3 2 2 2" xfId="566" xr:uid="{00000000-0005-0000-0000-0000BA000000}"/>
    <cellStyle name="20% - Акцент5 3 2 3" xfId="474" xr:uid="{00000000-0005-0000-0000-0000BB000000}"/>
    <cellStyle name="20% - Акцент5 3 2 4" xfId="382" xr:uid="{00000000-0005-0000-0000-0000BC000000}"/>
    <cellStyle name="20% - Акцент5 3 3" xfId="170" xr:uid="{00000000-0005-0000-0000-0000BD000000}"/>
    <cellStyle name="20% - Акцент5 3 3 2" xfId="520" xr:uid="{00000000-0005-0000-0000-0000BE000000}"/>
    <cellStyle name="20% - Акцент5 3 4" xfId="262" xr:uid="{00000000-0005-0000-0000-0000BF000000}"/>
    <cellStyle name="20% - Акцент5 3 4 2" xfId="612" xr:uid="{00000000-0005-0000-0000-0000C0000000}"/>
    <cellStyle name="20% - Акцент5 3 5" xfId="428" xr:uid="{00000000-0005-0000-0000-0000C1000000}"/>
    <cellStyle name="20% - Акцент5 3 6" xfId="336" xr:uid="{00000000-0005-0000-0000-0000C2000000}"/>
    <cellStyle name="20% - Акцент5 4" xfId="86" xr:uid="{00000000-0005-0000-0000-0000C3000000}"/>
    <cellStyle name="20% - Акцент5 4 2" xfId="178" xr:uid="{00000000-0005-0000-0000-0000C4000000}"/>
    <cellStyle name="20% - Акцент5 4 2 2" xfId="528" xr:uid="{00000000-0005-0000-0000-0000C5000000}"/>
    <cellStyle name="20% - Акцент5 4 3" xfId="276" xr:uid="{00000000-0005-0000-0000-0000C6000000}"/>
    <cellStyle name="20% - Акцент5 4 3 2" xfId="626" xr:uid="{00000000-0005-0000-0000-0000C7000000}"/>
    <cellStyle name="20% - Акцент5 4 4" xfId="436" xr:uid="{00000000-0005-0000-0000-0000C8000000}"/>
    <cellStyle name="20% - Акцент5 4 5" xfId="344" xr:uid="{00000000-0005-0000-0000-0000C9000000}"/>
    <cellStyle name="20% - Акцент5 5" xfId="132" xr:uid="{00000000-0005-0000-0000-0000CA000000}"/>
    <cellStyle name="20% - Акцент5 5 2" xfId="482" xr:uid="{00000000-0005-0000-0000-0000CB000000}"/>
    <cellStyle name="20% - Акцент5 6" xfId="224" xr:uid="{00000000-0005-0000-0000-0000CC000000}"/>
    <cellStyle name="20% - Акцент5 6 2" xfId="574" xr:uid="{00000000-0005-0000-0000-0000CD000000}"/>
    <cellStyle name="20% - Акцент5 7" xfId="290" xr:uid="{00000000-0005-0000-0000-0000CE000000}"/>
    <cellStyle name="20% - Акцент5 7 2" xfId="640" xr:uid="{00000000-0005-0000-0000-0000CF000000}"/>
    <cellStyle name="20% - Акцент5 8" xfId="390" xr:uid="{00000000-0005-0000-0000-0000D0000000}"/>
    <cellStyle name="20% - Акцент5 9" xfId="298" xr:uid="{00000000-0005-0000-0000-0000D1000000}"/>
    <cellStyle name="20% — акцент6" xfId="6" builtinId="50" customBuiltin="1"/>
    <cellStyle name="20% - Акцент6 10" xfId="656" xr:uid="{00000000-0005-0000-0000-0000D3000000}"/>
    <cellStyle name="20% - Акцент6 11" xfId="670" xr:uid="{00000000-0005-0000-0000-0000D4000000}"/>
    <cellStyle name="20% - Акцент6 2" xfId="62" xr:uid="{00000000-0005-0000-0000-0000D5000000}"/>
    <cellStyle name="20% - Акцент6 2 2" xfId="108" xr:uid="{00000000-0005-0000-0000-0000D6000000}"/>
    <cellStyle name="20% - Акцент6 2 2 2" xfId="200" xr:uid="{00000000-0005-0000-0000-0000D7000000}"/>
    <cellStyle name="20% - Акцент6 2 2 2 2" xfId="550" xr:uid="{00000000-0005-0000-0000-0000D8000000}"/>
    <cellStyle name="20% - Акцент6 2 2 3" xfId="458" xr:uid="{00000000-0005-0000-0000-0000D9000000}"/>
    <cellStyle name="20% - Акцент6 2 2 4" xfId="366" xr:uid="{00000000-0005-0000-0000-0000DA000000}"/>
    <cellStyle name="20% - Акцент6 2 3" xfId="154" xr:uid="{00000000-0005-0000-0000-0000DB000000}"/>
    <cellStyle name="20% - Акцент6 2 3 2" xfId="504" xr:uid="{00000000-0005-0000-0000-0000DC000000}"/>
    <cellStyle name="20% - Акцент6 2 4" xfId="246" xr:uid="{00000000-0005-0000-0000-0000DD000000}"/>
    <cellStyle name="20% - Акцент6 2 4 2" xfId="596" xr:uid="{00000000-0005-0000-0000-0000DE000000}"/>
    <cellStyle name="20% - Акцент6 2 5" xfId="412" xr:uid="{00000000-0005-0000-0000-0000DF000000}"/>
    <cellStyle name="20% - Акцент6 2 6" xfId="320" xr:uid="{00000000-0005-0000-0000-0000E0000000}"/>
    <cellStyle name="20% - Акцент6 3" xfId="80" xr:uid="{00000000-0005-0000-0000-0000E1000000}"/>
    <cellStyle name="20% - Акцент6 3 2" xfId="126" xr:uid="{00000000-0005-0000-0000-0000E2000000}"/>
    <cellStyle name="20% - Акцент6 3 2 2" xfId="218" xr:uid="{00000000-0005-0000-0000-0000E3000000}"/>
    <cellStyle name="20% - Акцент6 3 2 2 2" xfId="568" xr:uid="{00000000-0005-0000-0000-0000E4000000}"/>
    <cellStyle name="20% - Акцент6 3 2 3" xfId="476" xr:uid="{00000000-0005-0000-0000-0000E5000000}"/>
    <cellStyle name="20% - Акцент6 3 2 4" xfId="384" xr:uid="{00000000-0005-0000-0000-0000E6000000}"/>
    <cellStyle name="20% - Акцент6 3 3" xfId="172" xr:uid="{00000000-0005-0000-0000-0000E7000000}"/>
    <cellStyle name="20% - Акцент6 3 3 2" xfId="522" xr:uid="{00000000-0005-0000-0000-0000E8000000}"/>
    <cellStyle name="20% - Акцент6 3 4" xfId="264" xr:uid="{00000000-0005-0000-0000-0000E9000000}"/>
    <cellStyle name="20% - Акцент6 3 4 2" xfId="614" xr:uid="{00000000-0005-0000-0000-0000EA000000}"/>
    <cellStyle name="20% - Акцент6 3 5" xfId="430" xr:uid="{00000000-0005-0000-0000-0000EB000000}"/>
    <cellStyle name="20% - Акцент6 3 6" xfId="338" xr:uid="{00000000-0005-0000-0000-0000EC000000}"/>
    <cellStyle name="20% - Акцент6 4" xfId="87" xr:uid="{00000000-0005-0000-0000-0000ED000000}"/>
    <cellStyle name="20% - Акцент6 4 2" xfId="179" xr:uid="{00000000-0005-0000-0000-0000EE000000}"/>
    <cellStyle name="20% - Акцент6 4 2 2" xfId="529" xr:uid="{00000000-0005-0000-0000-0000EF000000}"/>
    <cellStyle name="20% - Акцент6 4 3" xfId="278" xr:uid="{00000000-0005-0000-0000-0000F0000000}"/>
    <cellStyle name="20% - Акцент6 4 3 2" xfId="628" xr:uid="{00000000-0005-0000-0000-0000F1000000}"/>
    <cellStyle name="20% - Акцент6 4 4" xfId="437" xr:uid="{00000000-0005-0000-0000-0000F2000000}"/>
    <cellStyle name="20% - Акцент6 4 5" xfId="345" xr:uid="{00000000-0005-0000-0000-0000F3000000}"/>
    <cellStyle name="20% - Акцент6 5" xfId="133" xr:uid="{00000000-0005-0000-0000-0000F4000000}"/>
    <cellStyle name="20% - Акцент6 5 2" xfId="483" xr:uid="{00000000-0005-0000-0000-0000F5000000}"/>
    <cellStyle name="20% - Акцент6 6" xfId="225" xr:uid="{00000000-0005-0000-0000-0000F6000000}"/>
    <cellStyle name="20% - Акцент6 6 2" xfId="575" xr:uid="{00000000-0005-0000-0000-0000F7000000}"/>
    <cellStyle name="20% - Акцент6 7" xfId="292" xr:uid="{00000000-0005-0000-0000-0000F8000000}"/>
    <cellStyle name="20% - Акцент6 7 2" xfId="642" xr:uid="{00000000-0005-0000-0000-0000F9000000}"/>
    <cellStyle name="20% - Акцент6 8" xfId="391" xr:uid="{00000000-0005-0000-0000-0000FA000000}"/>
    <cellStyle name="20% - Акцент6 9" xfId="299" xr:uid="{00000000-0005-0000-0000-0000FB000000}"/>
    <cellStyle name="40% — акцент1" xfId="7" builtinId="31" customBuiltin="1"/>
    <cellStyle name="40% - Акцент1 10" xfId="647" xr:uid="{00000000-0005-0000-0000-0000FD000000}"/>
    <cellStyle name="40% - Акцент1 11" xfId="661" xr:uid="{00000000-0005-0000-0000-0000FE000000}"/>
    <cellStyle name="40% - Акцент1 2" xfId="53" xr:uid="{00000000-0005-0000-0000-0000FF000000}"/>
    <cellStyle name="40% - Акцент1 2 2" xfId="99" xr:uid="{00000000-0005-0000-0000-000000010000}"/>
    <cellStyle name="40% - Акцент1 2 2 2" xfId="191" xr:uid="{00000000-0005-0000-0000-000001010000}"/>
    <cellStyle name="40% - Акцент1 2 2 2 2" xfId="541" xr:uid="{00000000-0005-0000-0000-000002010000}"/>
    <cellStyle name="40% - Акцент1 2 2 3" xfId="449" xr:uid="{00000000-0005-0000-0000-000003010000}"/>
    <cellStyle name="40% - Акцент1 2 2 4" xfId="357" xr:uid="{00000000-0005-0000-0000-000004010000}"/>
    <cellStyle name="40% - Акцент1 2 3" xfId="145" xr:uid="{00000000-0005-0000-0000-000005010000}"/>
    <cellStyle name="40% - Акцент1 2 3 2" xfId="495" xr:uid="{00000000-0005-0000-0000-000006010000}"/>
    <cellStyle name="40% - Акцент1 2 4" xfId="237" xr:uid="{00000000-0005-0000-0000-000007010000}"/>
    <cellStyle name="40% - Акцент1 2 4 2" xfId="587" xr:uid="{00000000-0005-0000-0000-000008010000}"/>
    <cellStyle name="40% - Акцент1 2 5" xfId="403" xr:uid="{00000000-0005-0000-0000-000009010000}"/>
    <cellStyle name="40% - Акцент1 2 6" xfId="311" xr:uid="{00000000-0005-0000-0000-00000A010000}"/>
    <cellStyle name="40% - Акцент1 3" xfId="71" xr:uid="{00000000-0005-0000-0000-00000B010000}"/>
    <cellStyle name="40% - Акцент1 3 2" xfId="117" xr:uid="{00000000-0005-0000-0000-00000C010000}"/>
    <cellStyle name="40% - Акцент1 3 2 2" xfId="209" xr:uid="{00000000-0005-0000-0000-00000D010000}"/>
    <cellStyle name="40% - Акцент1 3 2 2 2" xfId="559" xr:uid="{00000000-0005-0000-0000-00000E010000}"/>
    <cellStyle name="40% - Акцент1 3 2 3" xfId="467" xr:uid="{00000000-0005-0000-0000-00000F010000}"/>
    <cellStyle name="40% - Акцент1 3 2 4" xfId="375" xr:uid="{00000000-0005-0000-0000-000010010000}"/>
    <cellStyle name="40% - Акцент1 3 3" xfId="163" xr:uid="{00000000-0005-0000-0000-000011010000}"/>
    <cellStyle name="40% - Акцент1 3 3 2" xfId="513" xr:uid="{00000000-0005-0000-0000-000012010000}"/>
    <cellStyle name="40% - Акцент1 3 4" xfId="255" xr:uid="{00000000-0005-0000-0000-000013010000}"/>
    <cellStyle name="40% - Акцент1 3 4 2" xfId="605" xr:uid="{00000000-0005-0000-0000-000014010000}"/>
    <cellStyle name="40% - Акцент1 3 5" xfId="421" xr:uid="{00000000-0005-0000-0000-000015010000}"/>
    <cellStyle name="40% - Акцент1 3 6" xfId="329" xr:uid="{00000000-0005-0000-0000-000016010000}"/>
    <cellStyle name="40% - Акцент1 4" xfId="88" xr:uid="{00000000-0005-0000-0000-000017010000}"/>
    <cellStyle name="40% - Акцент1 4 2" xfId="180" xr:uid="{00000000-0005-0000-0000-000018010000}"/>
    <cellStyle name="40% - Акцент1 4 2 2" xfId="530" xr:uid="{00000000-0005-0000-0000-000019010000}"/>
    <cellStyle name="40% - Акцент1 4 3" xfId="269" xr:uid="{00000000-0005-0000-0000-00001A010000}"/>
    <cellStyle name="40% - Акцент1 4 3 2" xfId="619" xr:uid="{00000000-0005-0000-0000-00001B010000}"/>
    <cellStyle name="40% - Акцент1 4 4" xfId="438" xr:uid="{00000000-0005-0000-0000-00001C010000}"/>
    <cellStyle name="40% - Акцент1 4 5" xfId="346" xr:uid="{00000000-0005-0000-0000-00001D010000}"/>
    <cellStyle name="40% - Акцент1 5" xfId="134" xr:uid="{00000000-0005-0000-0000-00001E010000}"/>
    <cellStyle name="40% - Акцент1 5 2" xfId="484" xr:uid="{00000000-0005-0000-0000-00001F010000}"/>
    <cellStyle name="40% - Акцент1 6" xfId="226" xr:uid="{00000000-0005-0000-0000-000020010000}"/>
    <cellStyle name="40% - Акцент1 6 2" xfId="576" xr:uid="{00000000-0005-0000-0000-000021010000}"/>
    <cellStyle name="40% - Акцент1 7" xfId="283" xr:uid="{00000000-0005-0000-0000-000022010000}"/>
    <cellStyle name="40% - Акцент1 7 2" xfId="633" xr:uid="{00000000-0005-0000-0000-000023010000}"/>
    <cellStyle name="40% - Акцент1 8" xfId="392" xr:uid="{00000000-0005-0000-0000-000024010000}"/>
    <cellStyle name="40% - Акцент1 9" xfId="300" xr:uid="{00000000-0005-0000-0000-000025010000}"/>
    <cellStyle name="40% — акцент2" xfId="8" builtinId="35" customBuiltin="1"/>
    <cellStyle name="40% - Акцент2 10" xfId="649" xr:uid="{00000000-0005-0000-0000-000027010000}"/>
    <cellStyle name="40% - Акцент2 11" xfId="663" xr:uid="{00000000-0005-0000-0000-000028010000}"/>
    <cellStyle name="40% - Акцент2 2" xfId="55" xr:uid="{00000000-0005-0000-0000-000029010000}"/>
    <cellStyle name="40% - Акцент2 2 2" xfId="101" xr:uid="{00000000-0005-0000-0000-00002A010000}"/>
    <cellStyle name="40% - Акцент2 2 2 2" xfId="193" xr:uid="{00000000-0005-0000-0000-00002B010000}"/>
    <cellStyle name="40% - Акцент2 2 2 2 2" xfId="543" xr:uid="{00000000-0005-0000-0000-00002C010000}"/>
    <cellStyle name="40% - Акцент2 2 2 3" xfId="451" xr:uid="{00000000-0005-0000-0000-00002D010000}"/>
    <cellStyle name="40% - Акцент2 2 2 4" xfId="359" xr:uid="{00000000-0005-0000-0000-00002E010000}"/>
    <cellStyle name="40% - Акцент2 2 3" xfId="147" xr:uid="{00000000-0005-0000-0000-00002F010000}"/>
    <cellStyle name="40% - Акцент2 2 3 2" xfId="497" xr:uid="{00000000-0005-0000-0000-000030010000}"/>
    <cellStyle name="40% - Акцент2 2 4" xfId="239" xr:uid="{00000000-0005-0000-0000-000031010000}"/>
    <cellStyle name="40% - Акцент2 2 4 2" xfId="589" xr:uid="{00000000-0005-0000-0000-000032010000}"/>
    <cellStyle name="40% - Акцент2 2 5" xfId="405" xr:uid="{00000000-0005-0000-0000-000033010000}"/>
    <cellStyle name="40% - Акцент2 2 6" xfId="313" xr:uid="{00000000-0005-0000-0000-000034010000}"/>
    <cellStyle name="40% - Акцент2 3" xfId="73" xr:uid="{00000000-0005-0000-0000-000035010000}"/>
    <cellStyle name="40% - Акцент2 3 2" xfId="119" xr:uid="{00000000-0005-0000-0000-000036010000}"/>
    <cellStyle name="40% - Акцент2 3 2 2" xfId="211" xr:uid="{00000000-0005-0000-0000-000037010000}"/>
    <cellStyle name="40% - Акцент2 3 2 2 2" xfId="561" xr:uid="{00000000-0005-0000-0000-000038010000}"/>
    <cellStyle name="40% - Акцент2 3 2 3" xfId="469" xr:uid="{00000000-0005-0000-0000-000039010000}"/>
    <cellStyle name="40% - Акцент2 3 2 4" xfId="377" xr:uid="{00000000-0005-0000-0000-00003A010000}"/>
    <cellStyle name="40% - Акцент2 3 3" xfId="165" xr:uid="{00000000-0005-0000-0000-00003B010000}"/>
    <cellStyle name="40% - Акцент2 3 3 2" xfId="515" xr:uid="{00000000-0005-0000-0000-00003C010000}"/>
    <cellStyle name="40% - Акцент2 3 4" xfId="257" xr:uid="{00000000-0005-0000-0000-00003D010000}"/>
    <cellStyle name="40% - Акцент2 3 4 2" xfId="607" xr:uid="{00000000-0005-0000-0000-00003E010000}"/>
    <cellStyle name="40% - Акцент2 3 5" xfId="423" xr:uid="{00000000-0005-0000-0000-00003F010000}"/>
    <cellStyle name="40% - Акцент2 3 6" xfId="331" xr:uid="{00000000-0005-0000-0000-000040010000}"/>
    <cellStyle name="40% - Акцент2 4" xfId="89" xr:uid="{00000000-0005-0000-0000-000041010000}"/>
    <cellStyle name="40% - Акцент2 4 2" xfId="181" xr:uid="{00000000-0005-0000-0000-000042010000}"/>
    <cellStyle name="40% - Акцент2 4 2 2" xfId="531" xr:uid="{00000000-0005-0000-0000-000043010000}"/>
    <cellStyle name="40% - Акцент2 4 3" xfId="271" xr:uid="{00000000-0005-0000-0000-000044010000}"/>
    <cellStyle name="40% - Акцент2 4 3 2" xfId="621" xr:uid="{00000000-0005-0000-0000-000045010000}"/>
    <cellStyle name="40% - Акцент2 4 4" xfId="439" xr:uid="{00000000-0005-0000-0000-000046010000}"/>
    <cellStyle name="40% - Акцент2 4 5" xfId="347" xr:uid="{00000000-0005-0000-0000-000047010000}"/>
    <cellStyle name="40% - Акцент2 5" xfId="135" xr:uid="{00000000-0005-0000-0000-000048010000}"/>
    <cellStyle name="40% - Акцент2 5 2" xfId="485" xr:uid="{00000000-0005-0000-0000-000049010000}"/>
    <cellStyle name="40% - Акцент2 6" xfId="227" xr:uid="{00000000-0005-0000-0000-00004A010000}"/>
    <cellStyle name="40% - Акцент2 6 2" xfId="577" xr:uid="{00000000-0005-0000-0000-00004B010000}"/>
    <cellStyle name="40% - Акцент2 7" xfId="285" xr:uid="{00000000-0005-0000-0000-00004C010000}"/>
    <cellStyle name="40% - Акцент2 7 2" xfId="635" xr:uid="{00000000-0005-0000-0000-00004D010000}"/>
    <cellStyle name="40% - Акцент2 8" xfId="393" xr:uid="{00000000-0005-0000-0000-00004E010000}"/>
    <cellStyle name="40% - Акцент2 9" xfId="301" xr:uid="{00000000-0005-0000-0000-00004F010000}"/>
    <cellStyle name="40% — акцент3" xfId="9" builtinId="39" customBuiltin="1"/>
    <cellStyle name="40% - Акцент3 10" xfId="651" xr:uid="{00000000-0005-0000-0000-000051010000}"/>
    <cellStyle name="40% - Акцент3 11" xfId="665" xr:uid="{00000000-0005-0000-0000-000052010000}"/>
    <cellStyle name="40% - Акцент3 2" xfId="57" xr:uid="{00000000-0005-0000-0000-000053010000}"/>
    <cellStyle name="40% - Акцент3 2 2" xfId="103" xr:uid="{00000000-0005-0000-0000-000054010000}"/>
    <cellStyle name="40% - Акцент3 2 2 2" xfId="195" xr:uid="{00000000-0005-0000-0000-000055010000}"/>
    <cellStyle name="40% - Акцент3 2 2 2 2" xfId="545" xr:uid="{00000000-0005-0000-0000-000056010000}"/>
    <cellStyle name="40% - Акцент3 2 2 3" xfId="453" xr:uid="{00000000-0005-0000-0000-000057010000}"/>
    <cellStyle name="40% - Акцент3 2 2 4" xfId="361" xr:uid="{00000000-0005-0000-0000-000058010000}"/>
    <cellStyle name="40% - Акцент3 2 3" xfId="149" xr:uid="{00000000-0005-0000-0000-000059010000}"/>
    <cellStyle name="40% - Акцент3 2 3 2" xfId="499" xr:uid="{00000000-0005-0000-0000-00005A010000}"/>
    <cellStyle name="40% - Акцент3 2 4" xfId="241" xr:uid="{00000000-0005-0000-0000-00005B010000}"/>
    <cellStyle name="40% - Акцент3 2 4 2" xfId="591" xr:uid="{00000000-0005-0000-0000-00005C010000}"/>
    <cellStyle name="40% - Акцент3 2 5" xfId="407" xr:uid="{00000000-0005-0000-0000-00005D010000}"/>
    <cellStyle name="40% - Акцент3 2 6" xfId="315" xr:uid="{00000000-0005-0000-0000-00005E010000}"/>
    <cellStyle name="40% - Акцент3 3" xfId="75" xr:uid="{00000000-0005-0000-0000-00005F010000}"/>
    <cellStyle name="40% - Акцент3 3 2" xfId="121" xr:uid="{00000000-0005-0000-0000-000060010000}"/>
    <cellStyle name="40% - Акцент3 3 2 2" xfId="213" xr:uid="{00000000-0005-0000-0000-000061010000}"/>
    <cellStyle name="40% - Акцент3 3 2 2 2" xfId="563" xr:uid="{00000000-0005-0000-0000-000062010000}"/>
    <cellStyle name="40% - Акцент3 3 2 3" xfId="471" xr:uid="{00000000-0005-0000-0000-000063010000}"/>
    <cellStyle name="40% - Акцент3 3 2 4" xfId="379" xr:uid="{00000000-0005-0000-0000-000064010000}"/>
    <cellStyle name="40% - Акцент3 3 3" xfId="167" xr:uid="{00000000-0005-0000-0000-000065010000}"/>
    <cellStyle name="40% - Акцент3 3 3 2" xfId="517" xr:uid="{00000000-0005-0000-0000-000066010000}"/>
    <cellStyle name="40% - Акцент3 3 4" xfId="259" xr:uid="{00000000-0005-0000-0000-000067010000}"/>
    <cellStyle name="40% - Акцент3 3 4 2" xfId="609" xr:uid="{00000000-0005-0000-0000-000068010000}"/>
    <cellStyle name="40% - Акцент3 3 5" xfId="425" xr:uid="{00000000-0005-0000-0000-000069010000}"/>
    <cellStyle name="40% - Акцент3 3 6" xfId="333" xr:uid="{00000000-0005-0000-0000-00006A010000}"/>
    <cellStyle name="40% - Акцент3 4" xfId="90" xr:uid="{00000000-0005-0000-0000-00006B010000}"/>
    <cellStyle name="40% - Акцент3 4 2" xfId="182" xr:uid="{00000000-0005-0000-0000-00006C010000}"/>
    <cellStyle name="40% - Акцент3 4 2 2" xfId="532" xr:uid="{00000000-0005-0000-0000-00006D010000}"/>
    <cellStyle name="40% - Акцент3 4 3" xfId="273" xr:uid="{00000000-0005-0000-0000-00006E010000}"/>
    <cellStyle name="40% - Акцент3 4 3 2" xfId="623" xr:uid="{00000000-0005-0000-0000-00006F010000}"/>
    <cellStyle name="40% - Акцент3 4 4" xfId="440" xr:uid="{00000000-0005-0000-0000-000070010000}"/>
    <cellStyle name="40% - Акцент3 4 5" xfId="348" xr:uid="{00000000-0005-0000-0000-000071010000}"/>
    <cellStyle name="40% - Акцент3 5" xfId="136" xr:uid="{00000000-0005-0000-0000-000072010000}"/>
    <cellStyle name="40% - Акцент3 5 2" xfId="486" xr:uid="{00000000-0005-0000-0000-000073010000}"/>
    <cellStyle name="40% - Акцент3 6" xfId="228" xr:uid="{00000000-0005-0000-0000-000074010000}"/>
    <cellStyle name="40% - Акцент3 6 2" xfId="578" xr:uid="{00000000-0005-0000-0000-000075010000}"/>
    <cellStyle name="40% - Акцент3 7" xfId="287" xr:uid="{00000000-0005-0000-0000-000076010000}"/>
    <cellStyle name="40% - Акцент3 7 2" xfId="637" xr:uid="{00000000-0005-0000-0000-000077010000}"/>
    <cellStyle name="40% - Акцент3 8" xfId="394" xr:uid="{00000000-0005-0000-0000-000078010000}"/>
    <cellStyle name="40% - Акцент3 9" xfId="302" xr:uid="{00000000-0005-0000-0000-000079010000}"/>
    <cellStyle name="40% — акцент4" xfId="10" builtinId="43" customBuiltin="1"/>
    <cellStyle name="40% - Акцент4 10" xfId="653" xr:uid="{00000000-0005-0000-0000-00007B010000}"/>
    <cellStyle name="40% - Акцент4 11" xfId="667" xr:uid="{00000000-0005-0000-0000-00007C010000}"/>
    <cellStyle name="40% - Акцент4 2" xfId="59" xr:uid="{00000000-0005-0000-0000-00007D010000}"/>
    <cellStyle name="40% - Акцент4 2 2" xfId="105" xr:uid="{00000000-0005-0000-0000-00007E010000}"/>
    <cellStyle name="40% - Акцент4 2 2 2" xfId="197" xr:uid="{00000000-0005-0000-0000-00007F010000}"/>
    <cellStyle name="40% - Акцент4 2 2 2 2" xfId="547" xr:uid="{00000000-0005-0000-0000-000080010000}"/>
    <cellStyle name="40% - Акцент4 2 2 3" xfId="455" xr:uid="{00000000-0005-0000-0000-000081010000}"/>
    <cellStyle name="40% - Акцент4 2 2 4" xfId="363" xr:uid="{00000000-0005-0000-0000-000082010000}"/>
    <cellStyle name="40% - Акцент4 2 3" xfId="151" xr:uid="{00000000-0005-0000-0000-000083010000}"/>
    <cellStyle name="40% - Акцент4 2 3 2" xfId="501" xr:uid="{00000000-0005-0000-0000-000084010000}"/>
    <cellStyle name="40% - Акцент4 2 4" xfId="243" xr:uid="{00000000-0005-0000-0000-000085010000}"/>
    <cellStyle name="40% - Акцент4 2 4 2" xfId="593" xr:uid="{00000000-0005-0000-0000-000086010000}"/>
    <cellStyle name="40% - Акцент4 2 5" xfId="409" xr:uid="{00000000-0005-0000-0000-000087010000}"/>
    <cellStyle name="40% - Акцент4 2 6" xfId="317" xr:uid="{00000000-0005-0000-0000-000088010000}"/>
    <cellStyle name="40% - Акцент4 3" xfId="77" xr:uid="{00000000-0005-0000-0000-000089010000}"/>
    <cellStyle name="40% - Акцент4 3 2" xfId="123" xr:uid="{00000000-0005-0000-0000-00008A010000}"/>
    <cellStyle name="40% - Акцент4 3 2 2" xfId="215" xr:uid="{00000000-0005-0000-0000-00008B010000}"/>
    <cellStyle name="40% - Акцент4 3 2 2 2" xfId="565" xr:uid="{00000000-0005-0000-0000-00008C010000}"/>
    <cellStyle name="40% - Акцент4 3 2 3" xfId="473" xr:uid="{00000000-0005-0000-0000-00008D010000}"/>
    <cellStyle name="40% - Акцент4 3 2 4" xfId="381" xr:uid="{00000000-0005-0000-0000-00008E010000}"/>
    <cellStyle name="40% - Акцент4 3 3" xfId="169" xr:uid="{00000000-0005-0000-0000-00008F010000}"/>
    <cellStyle name="40% - Акцент4 3 3 2" xfId="519" xr:uid="{00000000-0005-0000-0000-000090010000}"/>
    <cellStyle name="40% - Акцент4 3 4" xfId="261" xr:uid="{00000000-0005-0000-0000-000091010000}"/>
    <cellStyle name="40% - Акцент4 3 4 2" xfId="611" xr:uid="{00000000-0005-0000-0000-000092010000}"/>
    <cellStyle name="40% - Акцент4 3 5" xfId="427" xr:uid="{00000000-0005-0000-0000-000093010000}"/>
    <cellStyle name="40% - Акцент4 3 6" xfId="335" xr:uid="{00000000-0005-0000-0000-000094010000}"/>
    <cellStyle name="40% - Акцент4 4" xfId="91" xr:uid="{00000000-0005-0000-0000-000095010000}"/>
    <cellStyle name="40% - Акцент4 4 2" xfId="183" xr:uid="{00000000-0005-0000-0000-000096010000}"/>
    <cellStyle name="40% - Акцент4 4 2 2" xfId="533" xr:uid="{00000000-0005-0000-0000-000097010000}"/>
    <cellStyle name="40% - Акцент4 4 3" xfId="275" xr:uid="{00000000-0005-0000-0000-000098010000}"/>
    <cellStyle name="40% - Акцент4 4 3 2" xfId="625" xr:uid="{00000000-0005-0000-0000-000099010000}"/>
    <cellStyle name="40% - Акцент4 4 4" xfId="441" xr:uid="{00000000-0005-0000-0000-00009A010000}"/>
    <cellStyle name="40% - Акцент4 4 5" xfId="349" xr:uid="{00000000-0005-0000-0000-00009B010000}"/>
    <cellStyle name="40% - Акцент4 5" xfId="137" xr:uid="{00000000-0005-0000-0000-00009C010000}"/>
    <cellStyle name="40% - Акцент4 5 2" xfId="487" xr:uid="{00000000-0005-0000-0000-00009D010000}"/>
    <cellStyle name="40% - Акцент4 6" xfId="229" xr:uid="{00000000-0005-0000-0000-00009E010000}"/>
    <cellStyle name="40% - Акцент4 6 2" xfId="579" xr:uid="{00000000-0005-0000-0000-00009F010000}"/>
    <cellStyle name="40% - Акцент4 7" xfId="289" xr:uid="{00000000-0005-0000-0000-0000A0010000}"/>
    <cellStyle name="40% - Акцент4 7 2" xfId="639" xr:uid="{00000000-0005-0000-0000-0000A1010000}"/>
    <cellStyle name="40% - Акцент4 8" xfId="395" xr:uid="{00000000-0005-0000-0000-0000A2010000}"/>
    <cellStyle name="40% - Акцент4 9" xfId="303" xr:uid="{00000000-0005-0000-0000-0000A3010000}"/>
    <cellStyle name="40% — акцент5" xfId="11" builtinId="47" customBuiltin="1"/>
    <cellStyle name="40% - Акцент5 10" xfId="655" xr:uid="{00000000-0005-0000-0000-0000A5010000}"/>
    <cellStyle name="40% - Акцент5 11" xfId="669" xr:uid="{00000000-0005-0000-0000-0000A6010000}"/>
    <cellStyle name="40% - Акцент5 2" xfId="61" xr:uid="{00000000-0005-0000-0000-0000A7010000}"/>
    <cellStyle name="40% - Акцент5 2 2" xfId="107" xr:uid="{00000000-0005-0000-0000-0000A8010000}"/>
    <cellStyle name="40% - Акцент5 2 2 2" xfId="199" xr:uid="{00000000-0005-0000-0000-0000A9010000}"/>
    <cellStyle name="40% - Акцент5 2 2 2 2" xfId="549" xr:uid="{00000000-0005-0000-0000-0000AA010000}"/>
    <cellStyle name="40% - Акцент5 2 2 3" xfId="457" xr:uid="{00000000-0005-0000-0000-0000AB010000}"/>
    <cellStyle name="40% - Акцент5 2 2 4" xfId="365" xr:uid="{00000000-0005-0000-0000-0000AC010000}"/>
    <cellStyle name="40% - Акцент5 2 3" xfId="153" xr:uid="{00000000-0005-0000-0000-0000AD010000}"/>
    <cellStyle name="40% - Акцент5 2 3 2" xfId="503" xr:uid="{00000000-0005-0000-0000-0000AE010000}"/>
    <cellStyle name="40% - Акцент5 2 4" xfId="245" xr:uid="{00000000-0005-0000-0000-0000AF010000}"/>
    <cellStyle name="40% - Акцент5 2 4 2" xfId="595" xr:uid="{00000000-0005-0000-0000-0000B0010000}"/>
    <cellStyle name="40% - Акцент5 2 5" xfId="411" xr:uid="{00000000-0005-0000-0000-0000B1010000}"/>
    <cellStyle name="40% - Акцент5 2 6" xfId="319" xr:uid="{00000000-0005-0000-0000-0000B2010000}"/>
    <cellStyle name="40% - Акцент5 3" xfId="79" xr:uid="{00000000-0005-0000-0000-0000B3010000}"/>
    <cellStyle name="40% - Акцент5 3 2" xfId="125" xr:uid="{00000000-0005-0000-0000-0000B4010000}"/>
    <cellStyle name="40% - Акцент5 3 2 2" xfId="217" xr:uid="{00000000-0005-0000-0000-0000B5010000}"/>
    <cellStyle name="40% - Акцент5 3 2 2 2" xfId="567" xr:uid="{00000000-0005-0000-0000-0000B6010000}"/>
    <cellStyle name="40% - Акцент5 3 2 3" xfId="475" xr:uid="{00000000-0005-0000-0000-0000B7010000}"/>
    <cellStyle name="40% - Акцент5 3 2 4" xfId="383" xr:uid="{00000000-0005-0000-0000-0000B8010000}"/>
    <cellStyle name="40% - Акцент5 3 3" xfId="171" xr:uid="{00000000-0005-0000-0000-0000B9010000}"/>
    <cellStyle name="40% - Акцент5 3 3 2" xfId="521" xr:uid="{00000000-0005-0000-0000-0000BA010000}"/>
    <cellStyle name="40% - Акцент5 3 4" xfId="263" xr:uid="{00000000-0005-0000-0000-0000BB010000}"/>
    <cellStyle name="40% - Акцент5 3 4 2" xfId="613" xr:uid="{00000000-0005-0000-0000-0000BC010000}"/>
    <cellStyle name="40% - Акцент5 3 5" xfId="429" xr:uid="{00000000-0005-0000-0000-0000BD010000}"/>
    <cellStyle name="40% - Акцент5 3 6" xfId="337" xr:uid="{00000000-0005-0000-0000-0000BE010000}"/>
    <cellStyle name="40% - Акцент5 4" xfId="92" xr:uid="{00000000-0005-0000-0000-0000BF010000}"/>
    <cellStyle name="40% - Акцент5 4 2" xfId="184" xr:uid="{00000000-0005-0000-0000-0000C0010000}"/>
    <cellStyle name="40% - Акцент5 4 2 2" xfId="534" xr:uid="{00000000-0005-0000-0000-0000C1010000}"/>
    <cellStyle name="40% - Акцент5 4 3" xfId="277" xr:uid="{00000000-0005-0000-0000-0000C2010000}"/>
    <cellStyle name="40% - Акцент5 4 3 2" xfId="627" xr:uid="{00000000-0005-0000-0000-0000C3010000}"/>
    <cellStyle name="40% - Акцент5 4 4" xfId="442" xr:uid="{00000000-0005-0000-0000-0000C4010000}"/>
    <cellStyle name="40% - Акцент5 4 5" xfId="350" xr:uid="{00000000-0005-0000-0000-0000C5010000}"/>
    <cellStyle name="40% - Акцент5 5" xfId="138" xr:uid="{00000000-0005-0000-0000-0000C6010000}"/>
    <cellStyle name="40% - Акцент5 5 2" xfId="488" xr:uid="{00000000-0005-0000-0000-0000C7010000}"/>
    <cellStyle name="40% - Акцент5 6" xfId="230" xr:uid="{00000000-0005-0000-0000-0000C8010000}"/>
    <cellStyle name="40% - Акцент5 6 2" xfId="580" xr:uid="{00000000-0005-0000-0000-0000C9010000}"/>
    <cellStyle name="40% - Акцент5 7" xfId="291" xr:uid="{00000000-0005-0000-0000-0000CA010000}"/>
    <cellStyle name="40% - Акцент5 7 2" xfId="641" xr:uid="{00000000-0005-0000-0000-0000CB010000}"/>
    <cellStyle name="40% - Акцент5 8" xfId="396" xr:uid="{00000000-0005-0000-0000-0000CC010000}"/>
    <cellStyle name="40% - Акцент5 9" xfId="304" xr:uid="{00000000-0005-0000-0000-0000CD010000}"/>
    <cellStyle name="40% — акцент6" xfId="12" builtinId="51" customBuiltin="1"/>
    <cellStyle name="40% - Акцент6 10" xfId="657" xr:uid="{00000000-0005-0000-0000-0000CF010000}"/>
    <cellStyle name="40% - Акцент6 11" xfId="671" xr:uid="{00000000-0005-0000-0000-0000D0010000}"/>
    <cellStyle name="40% - Акцент6 2" xfId="63" xr:uid="{00000000-0005-0000-0000-0000D1010000}"/>
    <cellStyle name="40% - Акцент6 2 2" xfId="109" xr:uid="{00000000-0005-0000-0000-0000D2010000}"/>
    <cellStyle name="40% - Акцент6 2 2 2" xfId="201" xr:uid="{00000000-0005-0000-0000-0000D3010000}"/>
    <cellStyle name="40% - Акцент6 2 2 2 2" xfId="551" xr:uid="{00000000-0005-0000-0000-0000D4010000}"/>
    <cellStyle name="40% - Акцент6 2 2 3" xfId="459" xr:uid="{00000000-0005-0000-0000-0000D5010000}"/>
    <cellStyle name="40% - Акцент6 2 2 4" xfId="367" xr:uid="{00000000-0005-0000-0000-0000D6010000}"/>
    <cellStyle name="40% - Акцент6 2 3" xfId="155" xr:uid="{00000000-0005-0000-0000-0000D7010000}"/>
    <cellStyle name="40% - Акцент6 2 3 2" xfId="505" xr:uid="{00000000-0005-0000-0000-0000D8010000}"/>
    <cellStyle name="40% - Акцент6 2 4" xfId="247" xr:uid="{00000000-0005-0000-0000-0000D9010000}"/>
    <cellStyle name="40% - Акцент6 2 4 2" xfId="597" xr:uid="{00000000-0005-0000-0000-0000DA010000}"/>
    <cellStyle name="40% - Акцент6 2 5" xfId="413" xr:uid="{00000000-0005-0000-0000-0000DB010000}"/>
    <cellStyle name="40% - Акцент6 2 6" xfId="321" xr:uid="{00000000-0005-0000-0000-0000DC010000}"/>
    <cellStyle name="40% - Акцент6 3" xfId="81" xr:uid="{00000000-0005-0000-0000-0000DD010000}"/>
    <cellStyle name="40% - Акцент6 3 2" xfId="127" xr:uid="{00000000-0005-0000-0000-0000DE010000}"/>
    <cellStyle name="40% - Акцент6 3 2 2" xfId="219" xr:uid="{00000000-0005-0000-0000-0000DF010000}"/>
    <cellStyle name="40% - Акцент6 3 2 2 2" xfId="569" xr:uid="{00000000-0005-0000-0000-0000E0010000}"/>
    <cellStyle name="40% - Акцент6 3 2 3" xfId="477" xr:uid="{00000000-0005-0000-0000-0000E1010000}"/>
    <cellStyle name="40% - Акцент6 3 2 4" xfId="385" xr:uid="{00000000-0005-0000-0000-0000E2010000}"/>
    <cellStyle name="40% - Акцент6 3 3" xfId="173" xr:uid="{00000000-0005-0000-0000-0000E3010000}"/>
    <cellStyle name="40% - Акцент6 3 3 2" xfId="523" xr:uid="{00000000-0005-0000-0000-0000E4010000}"/>
    <cellStyle name="40% - Акцент6 3 4" xfId="265" xr:uid="{00000000-0005-0000-0000-0000E5010000}"/>
    <cellStyle name="40% - Акцент6 3 4 2" xfId="615" xr:uid="{00000000-0005-0000-0000-0000E6010000}"/>
    <cellStyle name="40% - Акцент6 3 5" xfId="431" xr:uid="{00000000-0005-0000-0000-0000E7010000}"/>
    <cellStyle name="40% - Акцент6 3 6" xfId="339" xr:uid="{00000000-0005-0000-0000-0000E8010000}"/>
    <cellStyle name="40% - Акцент6 4" xfId="93" xr:uid="{00000000-0005-0000-0000-0000E9010000}"/>
    <cellStyle name="40% - Акцент6 4 2" xfId="185" xr:uid="{00000000-0005-0000-0000-0000EA010000}"/>
    <cellStyle name="40% - Акцент6 4 2 2" xfId="535" xr:uid="{00000000-0005-0000-0000-0000EB010000}"/>
    <cellStyle name="40% - Акцент6 4 3" xfId="279" xr:uid="{00000000-0005-0000-0000-0000EC010000}"/>
    <cellStyle name="40% - Акцент6 4 3 2" xfId="629" xr:uid="{00000000-0005-0000-0000-0000ED010000}"/>
    <cellStyle name="40% - Акцент6 4 4" xfId="443" xr:uid="{00000000-0005-0000-0000-0000EE010000}"/>
    <cellStyle name="40% - Акцент6 4 5" xfId="351" xr:uid="{00000000-0005-0000-0000-0000EF010000}"/>
    <cellStyle name="40% - Акцент6 5" xfId="139" xr:uid="{00000000-0005-0000-0000-0000F0010000}"/>
    <cellStyle name="40% - Акцент6 5 2" xfId="489" xr:uid="{00000000-0005-0000-0000-0000F1010000}"/>
    <cellStyle name="40% - Акцент6 6" xfId="231" xr:uid="{00000000-0005-0000-0000-0000F2010000}"/>
    <cellStyle name="40% - Акцент6 6 2" xfId="581" xr:uid="{00000000-0005-0000-0000-0000F3010000}"/>
    <cellStyle name="40% - Акцент6 7" xfId="293" xr:uid="{00000000-0005-0000-0000-0000F4010000}"/>
    <cellStyle name="40% - Акцент6 7 2" xfId="643" xr:uid="{00000000-0005-0000-0000-0000F5010000}"/>
    <cellStyle name="40% - Акцент6 8" xfId="397" xr:uid="{00000000-0005-0000-0000-0000F6010000}"/>
    <cellStyle name="40% - Акцент6 9" xfId="305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80" xr:uid="{00000000-0005-0000-0000-000010020000}"/>
    <cellStyle name="Обычный 10 2" xfId="630" xr:uid="{00000000-0005-0000-0000-000011020000}"/>
    <cellStyle name="Обычный 11" xfId="644" xr:uid="{00000000-0005-0000-0000-000012020000}"/>
    <cellStyle name="Обычный 12" xfId="658" xr:uid="{00000000-0005-0000-0000-000013020000}"/>
    <cellStyle name="Обычный 13" xfId="672" xr:uid="{00000000-0005-0000-0000-000014020000}"/>
    <cellStyle name="Обычный 14" xfId="673" xr:uid="{00000000-0005-0000-0000-000015020000}"/>
    <cellStyle name="Обычный 15" xfId="674" xr:uid="{00000000-0005-0000-0000-000016020000}"/>
    <cellStyle name="Обычный 2" xfId="36" xr:uid="{00000000-0005-0000-0000-000017020000}"/>
    <cellStyle name="Обычный 2 2" xfId="94" xr:uid="{00000000-0005-0000-0000-000018020000}"/>
    <cellStyle name="Обычный 2 2 2" xfId="186" xr:uid="{00000000-0005-0000-0000-000019020000}"/>
    <cellStyle name="Обычный 2 2 2 2" xfId="536" xr:uid="{00000000-0005-0000-0000-00001A020000}"/>
    <cellStyle name="Обычный 2 2 3" xfId="444" xr:uid="{00000000-0005-0000-0000-00001B020000}"/>
    <cellStyle name="Обычный 2 2 4" xfId="352" xr:uid="{00000000-0005-0000-0000-00001C020000}"/>
    <cellStyle name="Обычный 2 3" xfId="140" xr:uid="{00000000-0005-0000-0000-00001D020000}"/>
    <cellStyle name="Обычный 2 3 2" xfId="490" xr:uid="{00000000-0005-0000-0000-00001E020000}"/>
    <cellStyle name="Обычный 2 4" xfId="232" xr:uid="{00000000-0005-0000-0000-00001F020000}"/>
    <cellStyle name="Обычный 2 4 2" xfId="582" xr:uid="{00000000-0005-0000-0000-000020020000}"/>
    <cellStyle name="Обычный 2 5" xfId="398" xr:uid="{00000000-0005-0000-0000-000021020000}"/>
    <cellStyle name="Обычный 2 6" xfId="306" xr:uid="{00000000-0005-0000-0000-000022020000}"/>
    <cellStyle name="Обычный 3" xfId="50" xr:uid="{00000000-0005-0000-0000-000023020000}"/>
    <cellStyle name="Обычный 3 2" xfId="96" xr:uid="{00000000-0005-0000-0000-000024020000}"/>
    <cellStyle name="Обычный 3 2 2" xfId="188" xr:uid="{00000000-0005-0000-0000-000025020000}"/>
    <cellStyle name="Обычный 3 2 2 2" xfId="538" xr:uid="{00000000-0005-0000-0000-000026020000}"/>
    <cellStyle name="Обычный 3 2 3" xfId="446" xr:uid="{00000000-0005-0000-0000-000027020000}"/>
    <cellStyle name="Обычный 3 2 4" xfId="354" xr:uid="{00000000-0005-0000-0000-000028020000}"/>
    <cellStyle name="Обычный 3 3" xfId="142" xr:uid="{00000000-0005-0000-0000-000029020000}"/>
    <cellStyle name="Обычный 3 3 2" xfId="492" xr:uid="{00000000-0005-0000-0000-00002A020000}"/>
    <cellStyle name="Обычный 3 4" xfId="234" xr:uid="{00000000-0005-0000-0000-00002B020000}"/>
    <cellStyle name="Обычный 3 4 2" xfId="584" xr:uid="{00000000-0005-0000-0000-00002C020000}"/>
    <cellStyle name="Обычный 3 5" xfId="400" xr:uid="{00000000-0005-0000-0000-00002D020000}"/>
    <cellStyle name="Обычный 3 6" xfId="308" xr:uid="{00000000-0005-0000-0000-00002E020000}"/>
    <cellStyle name="Обычный 4" xfId="64" xr:uid="{00000000-0005-0000-0000-00002F020000}"/>
    <cellStyle name="Обычный 4 2" xfId="110" xr:uid="{00000000-0005-0000-0000-000030020000}"/>
    <cellStyle name="Обычный 4 2 2" xfId="202" xr:uid="{00000000-0005-0000-0000-000031020000}"/>
    <cellStyle name="Обычный 4 2 2 2" xfId="552" xr:uid="{00000000-0005-0000-0000-000032020000}"/>
    <cellStyle name="Обычный 4 2 3" xfId="460" xr:uid="{00000000-0005-0000-0000-000033020000}"/>
    <cellStyle name="Обычный 4 2 4" xfId="368" xr:uid="{00000000-0005-0000-0000-000034020000}"/>
    <cellStyle name="Обычный 4 3" xfId="156" xr:uid="{00000000-0005-0000-0000-000035020000}"/>
    <cellStyle name="Обычный 4 3 2" xfId="506" xr:uid="{00000000-0005-0000-0000-000036020000}"/>
    <cellStyle name="Обычный 4 4" xfId="248" xr:uid="{00000000-0005-0000-0000-000037020000}"/>
    <cellStyle name="Обычный 4 4 2" xfId="598" xr:uid="{00000000-0005-0000-0000-000038020000}"/>
    <cellStyle name="Обычный 4 5" xfId="414" xr:uid="{00000000-0005-0000-0000-000039020000}"/>
    <cellStyle name="Обычный 4 6" xfId="322" xr:uid="{00000000-0005-0000-0000-00003A020000}"/>
    <cellStyle name="Обычный 5" xfId="65" xr:uid="{00000000-0005-0000-0000-00003B020000}"/>
    <cellStyle name="Обычный 5 2" xfId="111" xr:uid="{00000000-0005-0000-0000-00003C020000}"/>
    <cellStyle name="Обычный 5 2 2" xfId="203" xr:uid="{00000000-0005-0000-0000-00003D020000}"/>
    <cellStyle name="Обычный 5 2 2 2" xfId="553" xr:uid="{00000000-0005-0000-0000-00003E020000}"/>
    <cellStyle name="Обычный 5 2 3" xfId="461" xr:uid="{00000000-0005-0000-0000-00003F020000}"/>
    <cellStyle name="Обычный 5 2 4" xfId="369" xr:uid="{00000000-0005-0000-0000-000040020000}"/>
    <cellStyle name="Обычный 5 3" xfId="157" xr:uid="{00000000-0005-0000-0000-000041020000}"/>
    <cellStyle name="Обычный 5 3 2" xfId="507" xr:uid="{00000000-0005-0000-0000-000042020000}"/>
    <cellStyle name="Обычный 5 4" xfId="249" xr:uid="{00000000-0005-0000-0000-000043020000}"/>
    <cellStyle name="Обычный 5 4 2" xfId="599" xr:uid="{00000000-0005-0000-0000-000044020000}"/>
    <cellStyle name="Обычный 5 5" xfId="415" xr:uid="{00000000-0005-0000-0000-000045020000}"/>
    <cellStyle name="Обычный 5 6" xfId="323" xr:uid="{00000000-0005-0000-0000-000046020000}"/>
    <cellStyle name="Обычный 6" xfId="66" xr:uid="{00000000-0005-0000-0000-000047020000}"/>
    <cellStyle name="Обычный 6 2" xfId="112" xr:uid="{00000000-0005-0000-0000-000048020000}"/>
    <cellStyle name="Обычный 6 2 2" xfId="204" xr:uid="{00000000-0005-0000-0000-000049020000}"/>
    <cellStyle name="Обычный 6 2 2 2" xfId="554" xr:uid="{00000000-0005-0000-0000-00004A020000}"/>
    <cellStyle name="Обычный 6 2 3" xfId="462" xr:uid="{00000000-0005-0000-0000-00004B020000}"/>
    <cellStyle name="Обычный 6 2 4" xfId="370" xr:uid="{00000000-0005-0000-0000-00004C020000}"/>
    <cellStyle name="Обычный 6 3" xfId="158" xr:uid="{00000000-0005-0000-0000-00004D020000}"/>
    <cellStyle name="Обычный 6 3 2" xfId="508" xr:uid="{00000000-0005-0000-0000-00004E020000}"/>
    <cellStyle name="Обычный 6 4" xfId="250" xr:uid="{00000000-0005-0000-0000-00004F020000}"/>
    <cellStyle name="Обычный 6 4 2" xfId="600" xr:uid="{00000000-0005-0000-0000-000050020000}"/>
    <cellStyle name="Обычный 6 5" xfId="416" xr:uid="{00000000-0005-0000-0000-000051020000}"/>
    <cellStyle name="Обычный 6 6" xfId="324" xr:uid="{00000000-0005-0000-0000-000052020000}"/>
    <cellStyle name="Обычный 7" xfId="67" xr:uid="{00000000-0005-0000-0000-000053020000}"/>
    <cellStyle name="Обычный 7 2" xfId="113" xr:uid="{00000000-0005-0000-0000-000054020000}"/>
    <cellStyle name="Обычный 7 2 2" xfId="205" xr:uid="{00000000-0005-0000-0000-000055020000}"/>
    <cellStyle name="Обычный 7 2 2 2" xfId="555" xr:uid="{00000000-0005-0000-0000-000056020000}"/>
    <cellStyle name="Обычный 7 2 3" xfId="463" xr:uid="{00000000-0005-0000-0000-000057020000}"/>
    <cellStyle name="Обычный 7 2 4" xfId="371" xr:uid="{00000000-0005-0000-0000-000058020000}"/>
    <cellStyle name="Обычный 7 3" xfId="159" xr:uid="{00000000-0005-0000-0000-000059020000}"/>
    <cellStyle name="Обычный 7 3 2" xfId="509" xr:uid="{00000000-0005-0000-0000-00005A020000}"/>
    <cellStyle name="Обычный 7 4" xfId="251" xr:uid="{00000000-0005-0000-0000-00005B020000}"/>
    <cellStyle name="Обычный 7 4 2" xfId="601" xr:uid="{00000000-0005-0000-0000-00005C020000}"/>
    <cellStyle name="Обычный 7 5" xfId="417" xr:uid="{00000000-0005-0000-0000-00005D020000}"/>
    <cellStyle name="Обычный 7 6" xfId="325" xr:uid="{00000000-0005-0000-0000-00005E020000}"/>
    <cellStyle name="Обычный 8" xfId="68" xr:uid="{00000000-0005-0000-0000-00005F020000}"/>
    <cellStyle name="Обычный 8 2" xfId="114" xr:uid="{00000000-0005-0000-0000-000060020000}"/>
    <cellStyle name="Обычный 8 2 2" xfId="206" xr:uid="{00000000-0005-0000-0000-000061020000}"/>
    <cellStyle name="Обычный 8 2 2 2" xfId="556" xr:uid="{00000000-0005-0000-0000-000062020000}"/>
    <cellStyle name="Обычный 8 2 3" xfId="464" xr:uid="{00000000-0005-0000-0000-000063020000}"/>
    <cellStyle name="Обычный 8 2 4" xfId="372" xr:uid="{00000000-0005-0000-0000-000064020000}"/>
    <cellStyle name="Обычный 8 3" xfId="160" xr:uid="{00000000-0005-0000-0000-000065020000}"/>
    <cellStyle name="Обычный 8 3 2" xfId="510" xr:uid="{00000000-0005-0000-0000-000066020000}"/>
    <cellStyle name="Обычный 8 4" xfId="252" xr:uid="{00000000-0005-0000-0000-000067020000}"/>
    <cellStyle name="Обычный 8 4 2" xfId="602" xr:uid="{00000000-0005-0000-0000-000068020000}"/>
    <cellStyle name="Обычный 8 5" xfId="418" xr:uid="{00000000-0005-0000-0000-000069020000}"/>
    <cellStyle name="Обычный 8 6" xfId="326" xr:uid="{00000000-0005-0000-0000-00006A020000}"/>
    <cellStyle name="Обычный 9" xfId="266" xr:uid="{00000000-0005-0000-0000-00006B020000}"/>
    <cellStyle name="Обычный 9 2" xfId="616" xr:uid="{00000000-0005-0000-0000-00006C020000}"/>
    <cellStyle name="Обычный_CLAC_1" xfId="37" xr:uid="{00000000-0005-0000-0000-00006D020000}"/>
    <cellStyle name="Обычный_CLRE_1" xfId="38" xr:uid="{00000000-0005-0000-0000-00006E020000}"/>
    <cellStyle name="Обычный_CLVL_1" xfId="39" xr:uid="{00000000-0005-0000-0000-00006F020000}"/>
    <cellStyle name="Обычный_EQEQ" xfId="40" xr:uid="{00000000-0005-0000-0000-000070020000}"/>
    <cellStyle name="Обычный_Март2010" xfId="41" xr:uid="{00000000-0005-0000-0000-000071020000}"/>
    <cellStyle name="Плохой" xfId="42" builtinId="27" customBuiltin="1"/>
    <cellStyle name="Пояснение" xfId="43" builtinId="53" customBuiltin="1"/>
    <cellStyle name="Примечание 2" xfId="44" xr:uid="{00000000-0005-0000-0000-000074020000}"/>
    <cellStyle name="Примечание 2 2" xfId="95" xr:uid="{00000000-0005-0000-0000-000075020000}"/>
    <cellStyle name="Примечание 2 2 2" xfId="187" xr:uid="{00000000-0005-0000-0000-000076020000}"/>
    <cellStyle name="Примечание 2 2 2 2" xfId="537" xr:uid="{00000000-0005-0000-0000-000077020000}"/>
    <cellStyle name="Примечание 2 2 3" xfId="445" xr:uid="{00000000-0005-0000-0000-000078020000}"/>
    <cellStyle name="Примечание 2 2 4" xfId="353" xr:uid="{00000000-0005-0000-0000-000079020000}"/>
    <cellStyle name="Примечание 2 3" xfId="141" xr:uid="{00000000-0005-0000-0000-00007A020000}"/>
    <cellStyle name="Примечание 2 3 2" xfId="491" xr:uid="{00000000-0005-0000-0000-00007B020000}"/>
    <cellStyle name="Примечание 2 4" xfId="233" xr:uid="{00000000-0005-0000-0000-00007C020000}"/>
    <cellStyle name="Примечание 2 4 2" xfId="583" xr:uid="{00000000-0005-0000-0000-00007D020000}"/>
    <cellStyle name="Примечание 2 5" xfId="399" xr:uid="{00000000-0005-0000-0000-00007E020000}"/>
    <cellStyle name="Примечание 2 6" xfId="307" xr:uid="{00000000-0005-0000-0000-00007F020000}"/>
    <cellStyle name="Примечание 3" xfId="51" xr:uid="{00000000-0005-0000-0000-000080020000}"/>
    <cellStyle name="Примечание 3 2" xfId="97" xr:uid="{00000000-0005-0000-0000-000081020000}"/>
    <cellStyle name="Примечание 3 2 2" xfId="189" xr:uid="{00000000-0005-0000-0000-000082020000}"/>
    <cellStyle name="Примечание 3 2 2 2" xfId="539" xr:uid="{00000000-0005-0000-0000-000083020000}"/>
    <cellStyle name="Примечание 3 2 3" xfId="447" xr:uid="{00000000-0005-0000-0000-000084020000}"/>
    <cellStyle name="Примечание 3 2 4" xfId="355" xr:uid="{00000000-0005-0000-0000-000085020000}"/>
    <cellStyle name="Примечание 3 3" xfId="143" xr:uid="{00000000-0005-0000-0000-000086020000}"/>
    <cellStyle name="Примечание 3 3 2" xfId="493" xr:uid="{00000000-0005-0000-0000-000087020000}"/>
    <cellStyle name="Примечание 3 4" xfId="235" xr:uid="{00000000-0005-0000-0000-000088020000}"/>
    <cellStyle name="Примечание 3 4 2" xfId="585" xr:uid="{00000000-0005-0000-0000-000089020000}"/>
    <cellStyle name="Примечание 3 5" xfId="401" xr:uid="{00000000-0005-0000-0000-00008A020000}"/>
    <cellStyle name="Примечание 3 6" xfId="309" xr:uid="{00000000-0005-0000-0000-00008B020000}"/>
    <cellStyle name="Примечание 4" xfId="69" xr:uid="{00000000-0005-0000-0000-00008C020000}"/>
    <cellStyle name="Примечание 4 2" xfId="115" xr:uid="{00000000-0005-0000-0000-00008D020000}"/>
    <cellStyle name="Примечание 4 2 2" xfId="207" xr:uid="{00000000-0005-0000-0000-00008E020000}"/>
    <cellStyle name="Примечание 4 2 2 2" xfId="557" xr:uid="{00000000-0005-0000-0000-00008F020000}"/>
    <cellStyle name="Примечание 4 2 3" xfId="465" xr:uid="{00000000-0005-0000-0000-000090020000}"/>
    <cellStyle name="Примечание 4 2 4" xfId="373" xr:uid="{00000000-0005-0000-0000-000091020000}"/>
    <cellStyle name="Примечание 4 3" xfId="161" xr:uid="{00000000-0005-0000-0000-000092020000}"/>
    <cellStyle name="Примечание 4 3 2" xfId="511" xr:uid="{00000000-0005-0000-0000-000093020000}"/>
    <cellStyle name="Примечание 4 4" xfId="253" xr:uid="{00000000-0005-0000-0000-000094020000}"/>
    <cellStyle name="Примечание 4 4 2" xfId="603" xr:uid="{00000000-0005-0000-0000-000095020000}"/>
    <cellStyle name="Примечание 4 5" xfId="419" xr:uid="{00000000-0005-0000-0000-000096020000}"/>
    <cellStyle name="Примечание 4 6" xfId="327" xr:uid="{00000000-0005-0000-0000-000097020000}"/>
    <cellStyle name="Примечание 5" xfId="267" xr:uid="{00000000-0005-0000-0000-000098020000}"/>
    <cellStyle name="Примечание 5 2" xfId="617" xr:uid="{00000000-0005-0000-0000-000099020000}"/>
    <cellStyle name="Примечание 6" xfId="281" xr:uid="{00000000-0005-0000-0000-00009A020000}"/>
    <cellStyle name="Примечание 6 2" xfId="631" xr:uid="{00000000-0005-0000-0000-00009B020000}"/>
    <cellStyle name="Примечание 7" xfId="645" xr:uid="{00000000-0005-0000-0000-00009C020000}"/>
    <cellStyle name="Примечание 8" xfId="659" xr:uid="{00000000-0005-0000-0000-00009D020000}"/>
    <cellStyle name="Процентный" xfId="45" builtinId="5"/>
    <cellStyle name="Связанная ячейка" xfId="46" builtinId="24" customBuiltin="1"/>
    <cellStyle name="Текст предупреждения" xfId="47" builtinId="11" customBuiltin="1"/>
    <cellStyle name="Финансовый" xfId="48" builtinId="3"/>
    <cellStyle name="Хороший" xfId="4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January!$E$50:$J$50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A-4B8A-8172-F8864E8C0D56}"/>
            </c:ext>
          </c:extLst>
        </c:ser>
        <c:ser>
          <c:idx val="1"/>
          <c:order val="1"/>
          <c:tx>
            <c:strRef>
              <c:f>January!$B$51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January!$E$51:$J$51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A-4B8A-8172-F8864E8C0D56}"/>
            </c:ext>
          </c:extLst>
        </c:ser>
        <c:ser>
          <c:idx val="2"/>
          <c:order val="2"/>
          <c:tx>
            <c:strRef>
              <c:f>January!$B$52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January!$E$52:$J$52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A-4B8A-8172-F8864E8C0D56}"/>
            </c:ext>
          </c:extLst>
        </c:ser>
        <c:ser>
          <c:idx val="3"/>
          <c:order val="3"/>
          <c:tx>
            <c:strRef>
              <c:f>January!$B$53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January!$E$53:$J$53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A-4B8A-8172-F8864E8C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[$-419]\m\m\m\m\ \y\y\y\y;@</c:formatCode>
                <c:ptCount val="6"/>
                <c:pt idx="0">
                  <c:v>44193</c:v>
                </c:pt>
                <c:pt idx="1">
                  <c:v>44224</c:v>
                </c:pt>
                <c:pt idx="2">
                  <c:v>44255</c:v>
                </c:pt>
                <c:pt idx="3">
                  <c:v>44285</c:v>
                </c:pt>
                <c:pt idx="4">
                  <c:v>44316</c:v>
                </c:pt>
                <c:pt idx="5">
                  <c:v>44347</c:v>
                </c:pt>
              </c:numCache>
            </c:numRef>
          </c:cat>
          <c:val>
            <c:numRef>
              <c:f>May!$C$84:$H$84</c:f>
              <c:numCache>
                <c:formatCode>#,##0</c:formatCode>
                <c:ptCount val="6"/>
                <c:pt idx="0">
                  <c:v>8787077</c:v>
                </c:pt>
                <c:pt idx="1">
                  <c:v>9412672</c:v>
                </c:pt>
                <c:pt idx="2">
                  <c:v>10296032</c:v>
                </c:pt>
                <c:pt idx="3">
                  <c:v>11050505</c:v>
                </c:pt>
                <c:pt idx="4">
                  <c:v>11673527</c:v>
                </c:pt>
                <c:pt idx="5">
                  <c:v>12238639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A56-B3BE-37B4A2A8AE28}"/>
            </c:ext>
          </c:extLst>
        </c:ser>
        <c:ser>
          <c:idx val="1"/>
          <c:order val="1"/>
          <c:tx>
            <c:strRef>
              <c:f>May!$B$85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[$-419]\m\m\m\m\ \y\y\y\y;@</c:formatCode>
                <c:ptCount val="6"/>
                <c:pt idx="0">
                  <c:v>44193</c:v>
                </c:pt>
                <c:pt idx="1">
                  <c:v>44224</c:v>
                </c:pt>
                <c:pt idx="2">
                  <c:v>44255</c:v>
                </c:pt>
                <c:pt idx="3">
                  <c:v>44285</c:v>
                </c:pt>
                <c:pt idx="4">
                  <c:v>44316</c:v>
                </c:pt>
                <c:pt idx="5">
                  <c:v>44347</c:v>
                </c:pt>
              </c:numCache>
            </c:numRef>
          </c:cat>
          <c:val>
            <c:numRef>
              <c:f>May!$C$85:$H$85</c:f>
              <c:numCache>
                <c:formatCode>#,##0</c:formatCode>
                <c:ptCount val="6"/>
                <c:pt idx="0">
                  <c:v>19014</c:v>
                </c:pt>
                <c:pt idx="1">
                  <c:v>19074</c:v>
                </c:pt>
                <c:pt idx="2">
                  <c:v>19173</c:v>
                </c:pt>
                <c:pt idx="3">
                  <c:v>19312</c:v>
                </c:pt>
                <c:pt idx="4">
                  <c:v>19474</c:v>
                </c:pt>
                <c:pt idx="5">
                  <c:v>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A56-B3BE-37B4A2A8AE28}"/>
            </c:ext>
          </c:extLst>
        </c:ser>
        <c:ser>
          <c:idx val="2"/>
          <c:order val="2"/>
          <c:tx>
            <c:strRef>
              <c:f>May!$B$86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[$-419]\m\m\m\m\ \y\y\y\y;@</c:formatCode>
                <c:ptCount val="6"/>
                <c:pt idx="0">
                  <c:v>44193</c:v>
                </c:pt>
                <c:pt idx="1">
                  <c:v>44224</c:v>
                </c:pt>
                <c:pt idx="2">
                  <c:v>44255</c:v>
                </c:pt>
                <c:pt idx="3">
                  <c:v>44285</c:v>
                </c:pt>
                <c:pt idx="4">
                  <c:v>44316</c:v>
                </c:pt>
                <c:pt idx="5">
                  <c:v>44347</c:v>
                </c:pt>
              </c:numCache>
            </c:numRef>
          </c:cat>
          <c:val>
            <c:numRef>
              <c:f>May!$C$86:$H$86</c:f>
              <c:numCache>
                <c:formatCode>#,##0</c:formatCode>
                <c:ptCount val="6"/>
                <c:pt idx="0">
                  <c:v>17268</c:v>
                </c:pt>
                <c:pt idx="1">
                  <c:v>17041</c:v>
                </c:pt>
                <c:pt idx="2">
                  <c:v>17445</c:v>
                </c:pt>
                <c:pt idx="3">
                  <c:v>17990</c:v>
                </c:pt>
                <c:pt idx="4">
                  <c:v>18437</c:v>
                </c:pt>
                <c:pt idx="5">
                  <c:v>18804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A56-B3BE-37B4A2A8AE28}"/>
            </c:ext>
          </c:extLst>
        </c:ser>
        <c:ser>
          <c:idx val="3"/>
          <c:order val="3"/>
          <c:tx>
            <c:strRef>
              <c:f>May!$B$87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[$-419]\m\m\m\m\ \y\y\y\y;@</c:formatCode>
                <c:ptCount val="6"/>
                <c:pt idx="0">
                  <c:v>44193</c:v>
                </c:pt>
                <c:pt idx="1">
                  <c:v>44224</c:v>
                </c:pt>
                <c:pt idx="2">
                  <c:v>44255</c:v>
                </c:pt>
                <c:pt idx="3">
                  <c:v>44285</c:v>
                </c:pt>
                <c:pt idx="4">
                  <c:v>44316</c:v>
                </c:pt>
                <c:pt idx="5">
                  <c:v>44347</c:v>
                </c:pt>
              </c:numCache>
            </c:numRef>
          </c:cat>
          <c:val>
            <c:numRef>
              <c:f>May!$C$87:$H$87</c:f>
              <c:numCache>
                <c:formatCode>#,##0</c:formatCode>
                <c:ptCount val="6"/>
                <c:pt idx="0">
                  <c:v>79270</c:v>
                </c:pt>
                <c:pt idx="1">
                  <c:v>82193</c:v>
                </c:pt>
                <c:pt idx="2">
                  <c:v>86734</c:v>
                </c:pt>
                <c:pt idx="3">
                  <c:v>110250</c:v>
                </c:pt>
                <c:pt idx="4">
                  <c:v>113270</c:v>
                </c:pt>
                <c:pt idx="5">
                  <c:v>116061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5-4A56-B3BE-37B4A2A8A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June!$E$50:$J$50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F-4116-8DDC-47C182273753}"/>
            </c:ext>
          </c:extLst>
        </c:ser>
        <c:ser>
          <c:idx val="1"/>
          <c:order val="1"/>
          <c:tx>
            <c:strRef>
              <c:f>June!$B$51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June!$E$51:$J$51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F-4116-8DDC-47C182273753}"/>
            </c:ext>
          </c:extLst>
        </c:ser>
        <c:ser>
          <c:idx val="2"/>
          <c:order val="2"/>
          <c:tx>
            <c:strRef>
              <c:f>June!$B$52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June!$E$52:$J$52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F-4116-8DDC-47C182273753}"/>
            </c:ext>
          </c:extLst>
        </c:ser>
        <c:ser>
          <c:idx val="3"/>
          <c:order val="3"/>
          <c:tx>
            <c:strRef>
              <c:f>June!$B$53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June!$E$53:$J$53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0F-4116-8DDC-47C18227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[$-419]\m\m\m\m\ \y\y\y\y;@</c:formatCode>
                <c:ptCount val="6"/>
                <c:pt idx="0">
                  <c:v>44224</c:v>
                </c:pt>
                <c:pt idx="1">
                  <c:v>44255</c:v>
                </c:pt>
                <c:pt idx="2">
                  <c:v>44285</c:v>
                </c:pt>
                <c:pt idx="3">
                  <c:v>44316</c:v>
                </c:pt>
                <c:pt idx="4">
                  <c:v>44346</c:v>
                </c:pt>
                <c:pt idx="5">
                  <c:v>44377</c:v>
                </c:pt>
              </c:numCache>
            </c:numRef>
          </c:cat>
          <c:val>
            <c:numRef>
              <c:f>June!$C$84:$H$84</c:f>
              <c:numCache>
                <c:formatCode>#,##0</c:formatCode>
                <c:ptCount val="6"/>
                <c:pt idx="0">
                  <c:v>9412672</c:v>
                </c:pt>
                <c:pt idx="1">
                  <c:v>10296032</c:v>
                </c:pt>
                <c:pt idx="2">
                  <c:v>11050505</c:v>
                </c:pt>
                <c:pt idx="3">
                  <c:v>11673527</c:v>
                </c:pt>
                <c:pt idx="4">
                  <c:v>12238639</c:v>
                </c:pt>
                <c:pt idx="5">
                  <c:v>12722884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0-4CA7-B811-8270431F821B}"/>
            </c:ext>
          </c:extLst>
        </c:ser>
        <c:ser>
          <c:idx val="1"/>
          <c:order val="1"/>
          <c:tx>
            <c:strRef>
              <c:f>June!$B$85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[$-419]\m\m\m\m\ \y\y\y\y;@</c:formatCode>
                <c:ptCount val="6"/>
                <c:pt idx="0">
                  <c:v>44224</c:v>
                </c:pt>
                <c:pt idx="1">
                  <c:v>44255</c:v>
                </c:pt>
                <c:pt idx="2">
                  <c:v>44285</c:v>
                </c:pt>
                <c:pt idx="3">
                  <c:v>44316</c:v>
                </c:pt>
                <c:pt idx="4">
                  <c:v>44346</c:v>
                </c:pt>
                <c:pt idx="5">
                  <c:v>44377</c:v>
                </c:pt>
              </c:numCache>
            </c:numRef>
          </c:cat>
          <c:val>
            <c:numRef>
              <c:f>June!$C$85:$H$85</c:f>
              <c:numCache>
                <c:formatCode>#,##0</c:formatCode>
                <c:ptCount val="6"/>
                <c:pt idx="0">
                  <c:v>19074</c:v>
                </c:pt>
                <c:pt idx="1">
                  <c:v>19173</c:v>
                </c:pt>
                <c:pt idx="2">
                  <c:v>19312</c:v>
                </c:pt>
                <c:pt idx="3">
                  <c:v>19474</c:v>
                </c:pt>
                <c:pt idx="4">
                  <c:v>19619</c:v>
                </c:pt>
                <c:pt idx="5">
                  <c:v>19751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0-4CA7-B811-8270431F821B}"/>
            </c:ext>
          </c:extLst>
        </c:ser>
        <c:ser>
          <c:idx val="2"/>
          <c:order val="2"/>
          <c:tx>
            <c:strRef>
              <c:f>June!$B$86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[$-419]\m\m\m\m\ \y\y\y\y;@</c:formatCode>
                <c:ptCount val="6"/>
                <c:pt idx="0">
                  <c:v>44224</c:v>
                </c:pt>
                <c:pt idx="1">
                  <c:v>44255</c:v>
                </c:pt>
                <c:pt idx="2">
                  <c:v>44285</c:v>
                </c:pt>
                <c:pt idx="3">
                  <c:v>44316</c:v>
                </c:pt>
                <c:pt idx="4">
                  <c:v>44346</c:v>
                </c:pt>
                <c:pt idx="5">
                  <c:v>44377</c:v>
                </c:pt>
              </c:numCache>
            </c:numRef>
          </c:cat>
          <c:val>
            <c:numRef>
              <c:f>June!$C$86:$H$86</c:f>
              <c:numCache>
                <c:formatCode>#,##0</c:formatCode>
                <c:ptCount val="6"/>
                <c:pt idx="0">
                  <c:v>17041</c:v>
                </c:pt>
                <c:pt idx="1">
                  <c:v>17445</c:v>
                </c:pt>
                <c:pt idx="2">
                  <c:v>17990</c:v>
                </c:pt>
                <c:pt idx="3">
                  <c:v>18437</c:v>
                </c:pt>
                <c:pt idx="4">
                  <c:v>18804</c:v>
                </c:pt>
                <c:pt idx="5">
                  <c:v>19280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0-4CA7-B811-8270431F821B}"/>
            </c:ext>
          </c:extLst>
        </c:ser>
        <c:ser>
          <c:idx val="3"/>
          <c:order val="3"/>
          <c:tx>
            <c:strRef>
              <c:f>June!$B$87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[$-419]\m\m\m\m\ \y\y\y\y;@</c:formatCode>
                <c:ptCount val="6"/>
                <c:pt idx="0">
                  <c:v>44224</c:v>
                </c:pt>
                <c:pt idx="1">
                  <c:v>44255</c:v>
                </c:pt>
                <c:pt idx="2">
                  <c:v>44285</c:v>
                </c:pt>
                <c:pt idx="3">
                  <c:v>44316</c:v>
                </c:pt>
                <c:pt idx="4">
                  <c:v>44346</c:v>
                </c:pt>
                <c:pt idx="5">
                  <c:v>44377</c:v>
                </c:pt>
              </c:numCache>
            </c:numRef>
          </c:cat>
          <c:val>
            <c:numRef>
              <c:f>June!$C$87:$H$87</c:f>
              <c:numCache>
                <c:formatCode>#,##0</c:formatCode>
                <c:ptCount val="6"/>
                <c:pt idx="0">
                  <c:v>82193</c:v>
                </c:pt>
                <c:pt idx="1">
                  <c:v>86734</c:v>
                </c:pt>
                <c:pt idx="2">
                  <c:v>110250</c:v>
                </c:pt>
                <c:pt idx="3">
                  <c:v>113270</c:v>
                </c:pt>
                <c:pt idx="4">
                  <c:v>116061</c:v>
                </c:pt>
                <c:pt idx="5">
                  <c:v>115649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0-4CA7-B811-8270431F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July!$E$50:$J$50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0-48B1-B392-9EC72555551E}"/>
            </c:ext>
          </c:extLst>
        </c:ser>
        <c:ser>
          <c:idx val="1"/>
          <c:order val="1"/>
          <c:tx>
            <c:strRef>
              <c:f>July!$B$51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July!$E$51:$J$51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0-48B1-B392-9EC72555551E}"/>
            </c:ext>
          </c:extLst>
        </c:ser>
        <c:ser>
          <c:idx val="2"/>
          <c:order val="2"/>
          <c:tx>
            <c:strRef>
              <c:f>July!$B$52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July!$E$52:$J$52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0-48B1-B392-9EC72555551E}"/>
            </c:ext>
          </c:extLst>
        </c:ser>
        <c:ser>
          <c:idx val="3"/>
          <c:order val="3"/>
          <c:tx>
            <c:strRef>
              <c:f>July!$B$53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July!$E$53:$J$53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0-48B1-B392-9EC725555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[$-419]\m\m\m\m\ \y\y\y\y;@</c:formatCode>
                <c:ptCount val="6"/>
                <c:pt idx="0">
                  <c:v>44255</c:v>
                </c:pt>
                <c:pt idx="1">
                  <c:v>44285</c:v>
                </c:pt>
                <c:pt idx="2">
                  <c:v>44316</c:v>
                </c:pt>
                <c:pt idx="3">
                  <c:v>44346</c:v>
                </c:pt>
                <c:pt idx="4">
                  <c:v>44377</c:v>
                </c:pt>
                <c:pt idx="5">
                  <c:v>44408</c:v>
                </c:pt>
              </c:numCache>
            </c:numRef>
          </c:cat>
          <c:val>
            <c:numRef>
              <c:f>July!$C$84:$H$84</c:f>
              <c:numCache>
                <c:formatCode>#,##0</c:formatCode>
                <c:ptCount val="6"/>
                <c:pt idx="0">
                  <c:v>10296032</c:v>
                </c:pt>
                <c:pt idx="1">
                  <c:v>11050505</c:v>
                </c:pt>
                <c:pt idx="2">
                  <c:v>11673527</c:v>
                </c:pt>
                <c:pt idx="3">
                  <c:v>12238639</c:v>
                </c:pt>
                <c:pt idx="4">
                  <c:v>12722884</c:v>
                </c:pt>
                <c:pt idx="5">
                  <c:v>13169586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4-4721-AB9F-4C1B3C88E286}"/>
            </c:ext>
          </c:extLst>
        </c:ser>
        <c:ser>
          <c:idx val="1"/>
          <c:order val="1"/>
          <c:tx>
            <c:strRef>
              <c:f>July!$B$85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[$-419]\m\m\m\m\ \y\y\y\y;@</c:formatCode>
                <c:ptCount val="6"/>
                <c:pt idx="0">
                  <c:v>44255</c:v>
                </c:pt>
                <c:pt idx="1">
                  <c:v>44285</c:v>
                </c:pt>
                <c:pt idx="2">
                  <c:v>44316</c:v>
                </c:pt>
                <c:pt idx="3">
                  <c:v>44346</c:v>
                </c:pt>
                <c:pt idx="4">
                  <c:v>44377</c:v>
                </c:pt>
                <c:pt idx="5">
                  <c:v>44408</c:v>
                </c:pt>
              </c:numCache>
            </c:numRef>
          </c:cat>
          <c:val>
            <c:numRef>
              <c:f>July!$C$85:$H$85</c:f>
              <c:numCache>
                <c:formatCode>#,##0</c:formatCode>
                <c:ptCount val="6"/>
                <c:pt idx="0">
                  <c:v>19173</c:v>
                </c:pt>
                <c:pt idx="1">
                  <c:v>19312</c:v>
                </c:pt>
                <c:pt idx="2">
                  <c:v>19474</c:v>
                </c:pt>
                <c:pt idx="3">
                  <c:v>19619</c:v>
                </c:pt>
                <c:pt idx="4">
                  <c:v>19751</c:v>
                </c:pt>
                <c:pt idx="5">
                  <c:v>19875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4-4721-AB9F-4C1B3C88E286}"/>
            </c:ext>
          </c:extLst>
        </c:ser>
        <c:ser>
          <c:idx val="2"/>
          <c:order val="2"/>
          <c:tx>
            <c:strRef>
              <c:f>July!$B$86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[$-419]\m\m\m\m\ \y\y\y\y;@</c:formatCode>
                <c:ptCount val="6"/>
                <c:pt idx="0">
                  <c:v>44255</c:v>
                </c:pt>
                <c:pt idx="1">
                  <c:v>44285</c:v>
                </c:pt>
                <c:pt idx="2">
                  <c:v>44316</c:v>
                </c:pt>
                <c:pt idx="3">
                  <c:v>44346</c:v>
                </c:pt>
                <c:pt idx="4">
                  <c:v>44377</c:v>
                </c:pt>
                <c:pt idx="5">
                  <c:v>44408</c:v>
                </c:pt>
              </c:numCache>
            </c:numRef>
          </c:cat>
          <c:val>
            <c:numRef>
              <c:f>July!$C$86:$H$86</c:f>
              <c:numCache>
                <c:formatCode>#,##0</c:formatCode>
                <c:ptCount val="6"/>
                <c:pt idx="0">
                  <c:v>17445</c:v>
                </c:pt>
                <c:pt idx="1">
                  <c:v>17990</c:v>
                </c:pt>
                <c:pt idx="2">
                  <c:v>18437</c:v>
                </c:pt>
                <c:pt idx="3">
                  <c:v>18804</c:v>
                </c:pt>
                <c:pt idx="4">
                  <c:v>19280</c:v>
                </c:pt>
                <c:pt idx="5">
                  <c:v>19720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4-4721-AB9F-4C1B3C88E286}"/>
            </c:ext>
          </c:extLst>
        </c:ser>
        <c:ser>
          <c:idx val="3"/>
          <c:order val="3"/>
          <c:tx>
            <c:strRef>
              <c:f>July!$B$87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[$-419]\m\m\m\m\ \y\y\y\y;@</c:formatCode>
                <c:ptCount val="6"/>
                <c:pt idx="0">
                  <c:v>44255</c:v>
                </c:pt>
                <c:pt idx="1">
                  <c:v>44285</c:v>
                </c:pt>
                <c:pt idx="2">
                  <c:v>44316</c:v>
                </c:pt>
                <c:pt idx="3">
                  <c:v>44346</c:v>
                </c:pt>
                <c:pt idx="4">
                  <c:v>44377</c:v>
                </c:pt>
                <c:pt idx="5">
                  <c:v>44408</c:v>
                </c:pt>
              </c:numCache>
            </c:numRef>
          </c:cat>
          <c:val>
            <c:numRef>
              <c:f>July!$C$87:$H$87</c:f>
              <c:numCache>
                <c:formatCode>#,##0</c:formatCode>
                <c:ptCount val="6"/>
                <c:pt idx="0">
                  <c:v>86734</c:v>
                </c:pt>
                <c:pt idx="1">
                  <c:v>110250</c:v>
                </c:pt>
                <c:pt idx="2">
                  <c:v>113270</c:v>
                </c:pt>
                <c:pt idx="3">
                  <c:v>116061</c:v>
                </c:pt>
                <c:pt idx="4">
                  <c:v>115649</c:v>
                </c:pt>
                <c:pt idx="5">
                  <c:v>105728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4-4721-AB9F-4C1B3C88E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August!$E$50:$J$50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1-4320-9E18-98DE260D6C93}"/>
            </c:ext>
          </c:extLst>
        </c:ser>
        <c:ser>
          <c:idx val="1"/>
          <c:order val="1"/>
          <c:tx>
            <c:strRef>
              <c:f>August!$B$51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August!$E$51:$J$51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1-4320-9E18-98DE260D6C93}"/>
            </c:ext>
          </c:extLst>
        </c:ser>
        <c:ser>
          <c:idx val="2"/>
          <c:order val="2"/>
          <c:tx>
            <c:strRef>
              <c:f>August!$B$52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August!$E$52:$J$52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1-4320-9E18-98DE260D6C93}"/>
            </c:ext>
          </c:extLst>
        </c:ser>
        <c:ser>
          <c:idx val="3"/>
          <c:order val="3"/>
          <c:tx>
            <c:strRef>
              <c:f>August!$B$53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August!$E$53:$J$53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11-4320-9E18-98DE260D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[$-419]\m\m\m\m\ \y\y\y\y;@</c:formatCode>
                <c:ptCount val="6"/>
                <c:pt idx="0">
                  <c:v>44285</c:v>
                </c:pt>
                <c:pt idx="1">
                  <c:v>44316</c:v>
                </c:pt>
                <c:pt idx="2">
                  <c:v>44346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</c:numCache>
            </c:numRef>
          </c:cat>
          <c:val>
            <c:numRef>
              <c:f>August!$C$84:$H$84</c:f>
              <c:numCache>
                <c:formatCode>#,##0</c:formatCode>
                <c:ptCount val="6"/>
                <c:pt idx="0">
                  <c:v>11050505</c:v>
                </c:pt>
                <c:pt idx="1">
                  <c:v>11673527</c:v>
                </c:pt>
                <c:pt idx="2">
                  <c:v>12238639</c:v>
                </c:pt>
                <c:pt idx="3">
                  <c:v>12722884</c:v>
                </c:pt>
                <c:pt idx="4">
                  <c:v>13169586</c:v>
                </c:pt>
                <c:pt idx="5">
                  <c:v>13773190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7-4A4D-B902-9B54DACD52E6}"/>
            </c:ext>
          </c:extLst>
        </c:ser>
        <c:ser>
          <c:idx val="1"/>
          <c:order val="1"/>
          <c:tx>
            <c:strRef>
              <c:f>August!$B$85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[$-419]\m\m\m\m\ \y\y\y\y;@</c:formatCode>
                <c:ptCount val="6"/>
                <c:pt idx="0">
                  <c:v>44285</c:v>
                </c:pt>
                <c:pt idx="1">
                  <c:v>44316</c:v>
                </c:pt>
                <c:pt idx="2">
                  <c:v>44346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</c:numCache>
            </c:numRef>
          </c:cat>
          <c:val>
            <c:numRef>
              <c:f>August!$C$85:$H$85</c:f>
              <c:numCache>
                <c:formatCode>#,##0</c:formatCode>
                <c:ptCount val="6"/>
                <c:pt idx="0">
                  <c:v>19312</c:v>
                </c:pt>
                <c:pt idx="1">
                  <c:v>19474</c:v>
                </c:pt>
                <c:pt idx="2">
                  <c:v>19619</c:v>
                </c:pt>
                <c:pt idx="3">
                  <c:v>19751</c:v>
                </c:pt>
                <c:pt idx="4">
                  <c:v>19875</c:v>
                </c:pt>
                <c:pt idx="5">
                  <c:v>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7-4A4D-B902-9B54DACD52E6}"/>
            </c:ext>
          </c:extLst>
        </c:ser>
        <c:ser>
          <c:idx val="2"/>
          <c:order val="2"/>
          <c:tx>
            <c:strRef>
              <c:f>August!$B$86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[$-419]\m\m\m\m\ \y\y\y\y;@</c:formatCode>
                <c:ptCount val="6"/>
                <c:pt idx="0">
                  <c:v>44285</c:v>
                </c:pt>
                <c:pt idx="1">
                  <c:v>44316</c:v>
                </c:pt>
                <c:pt idx="2">
                  <c:v>44346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</c:numCache>
            </c:numRef>
          </c:cat>
          <c:val>
            <c:numRef>
              <c:f>August!$C$86:$H$86</c:f>
              <c:numCache>
                <c:formatCode>#,##0</c:formatCode>
                <c:ptCount val="6"/>
                <c:pt idx="0">
                  <c:v>17990</c:v>
                </c:pt>
                <c:pt idx="1">
                  <c:v>18437</c:v>
                </c:pt>
                <c:pt idx="2">
                  <c:v>18804</c:v>
                </c:pt>
                <c:pt idx="3">
                  <c:v>19280</c:v>
                </c:pt>
                <c:pt idx="4">
                  <c:v>19720</c:v>
                </c:pt>
                <c:pt idx="5">
                  <c:v>20283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E7-4A4D-B902-9B54DACD52E6}"/>
            </c:ext>
          </c:extLst>
        </c:ser>
        <c:ser>
          <c:idx val="3"/>
          <c:order val="3"/>
          <c:tx>
            <c:strRef>
              <c:f>August!$B$87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[$-419]\m\m\m\m\ \y\y\y\y;@</c:formatCode>
                <c:ptCount val="6"/>
                <c:pt idx="0">
                  <c:v>44285</c:v>
                </c:pt>
                <c:pt idx="1">
                  <c:v>44316</c:v>
                </c:pt>
                <c:pt idx="2">
                  <c:v>44346</c:v>
                </c:pt>
                <c:pt idx="3">
                  <c:v>44377</c:v>
                </c:pt>
                <c:pt idx="4">
                  <c:v>44408</c:v>
                </c:pt>
                <c:pt idx="5">
                  <c:v>44439</c:v>
                </c:pt>
              </c:numCache>
            </c:numRef>
          </c:cat>
          <c:val>
            <c:numRef>
              <c:f>August!$C$87:$H$87</c:f>
              <c:numCache>
                <c:formatCode>#,##0</c:formatCode>
                <c:ptCount val="6"/>
                <c:pt idx="0">
                  <c:v>110250</c:v>
                </c:pt>
                <c:pt idx="1">
                  <c:v>113270</c:v>
                </c:pt>
                <c:pt idx="2">
                  <c:v>116061</c:v>
                </c:pt>
                <c:pt idx="3">
                  <c:v>115649</c:v>
                </c:pt>
                <c:pt idx="4">
                  <c:v>105728</c:v>
                </c:pt>
                <c:pt idx="5">
                  <c:v>122307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E7-4A4D-B902-9B54DACD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September!$E$50:$J$50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5-43AA-9000-CB3D219DDEC6}"/>
            </c:ext>
          </c:extLst>
        </c:ser>
        <c:ser>
          <c:idx val="1"/>
          <c:order val="1"/>
          <c:tx>
            <c:strRef>
              <c:f>September!$B$51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September!$E$51:$J$51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5-43AA-9000-CB3D219DDEC6}"/>
            </c:ext>
          </c:extLst>
        </c:ser>
        <c:ser>
          <c:idx val="2"/>
          <c:order val="2"/>
          <c:tx>
            <c:strRef>
              <c:f>September!$B$52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September!$E$52:$J$52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C5-43AA-9000-CB3D219DDEC6}"/>
            </c:ext>
          </c:extLst>
        </c:ser>
        <c:ser>
          <c:idx val="3"/>
          <c:order val="3"/>
          <c:tx>
            <c:strRef>
              <c:f>September!$B$53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September!$E$53:$J$53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C5-43AA-9000-CB3D219DD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[$-419]\m\m\m\m\ \y\y\y\y;@</c:formatCode>
                <c:ptCount val="6"/>
                <c:pt idx="0">
                  <c:v>44316</c:v>
                </c:pt>
                <c:pt idx="1">
                  <c:v>44346</c:v>
                </c:pt>
                <c:pt idx="2">
                  <c:v>44377</c:v>
                </c:pt>
                <c:pt idx="3">
                  <c:v>44407</c:v>
                </c:pt>
                <c:pt idx="4">
                  <c:v>44438</c:v>
                </c:pt>
                <c:pt idx="5">
                  <c:v>44469</c:v>
                </c:pt>
              </c:numCache>
            </c:numRef>
          </c:cat>
          <c:val>
            <c:numRef>
              <c:f>September!$C$84:$H$84</c:f>
              <c:numCache>
                <c:formatCode>#,##0</c:formatCode>
                <c:ptCount val="6"/>
                <c:pt idx="0">
                  <c:v>11673527</c:v>
                </c:pt>
                <c:pt idx="1">
                  <c:v>12238639</c:v>
                </c:pt>
                <c:pt idx="2">
                  <c:v>12722884</c:v>
                </c:pt>
                <c:pt idx="3">
                  <c:v>13169586</c:v>
                </c:pt>
                <c:pt idx="4">
                  <c:v>13773190</c:v>
                </c:pt>
                <c:pt idx="5">
                  <c:v>14530193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2-4763-AD8D-D4F672F6AFCE}"/>
            </c:ext>
          </c:extLst>
        </c:ser>
        <c:ser>
          <c:idx val="1"/>
          <c:order val="1"/>
          <c:tx>
            <c:strRef>
              <c:f>September!$B$85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[$-419]\m\m\m\m\ \y\y\y\y;@</c:formatCode>
                <c:ptCount val="6"/>
                <c:pt idx="0">
                  <c:v>44316</c:v>
                </c:pt>
                <c:pt idx="1">
                  <c:v>44346</c:v>
                </c:pt>
                <c:pt idx="2">
                  <c:v>44377</c:v>
                </c:pt>
                <c:pt idx="3">
                  <c:v>44407</c:v>
                </c:pt>
                <c:pt idx="4">
                  <c:v>44438</c:v>
                </c:pt>
                <c:pt idx="5">
                  <c:v>44469</c:v>
                </c:pt>
              </c:numCache>
            </c:numRef>
          </c:cat>
          <c:val>
            <c:numRef>
              <c:f>September!$C$85:$H$85</c:f>
              <c:numCache>
                <c:formatCode>#,##0</c:formatCode>
                <c:ptCount val="6"/>
                <c:pt idx="0">
                  <c:v>19474</c:v>
                </c:pt>
                <c:pt idx="1">
                  <c:v>19619</c:v>
                </c:pt>
                <c:pt idx="2">
                  <c:v>19751</c:v>
                </c:pt>
                <c:pt idx="3">
                  <c:v>19875</c:v>
                </c:pt>
                <c:pt idx="4">
                  <c:v>19995</c:v>
                </c:pt>
                <c:pt idx="5">
                  <c:v>20081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2-4763-AD8D-D4F672F6AFCE}"/>
            </c:ext>
          </c:extLst>
        </c:ser>
        <c:ser>
          <c:idx val="2"/>
          <c:order val="2"/>
          <c:tx>
            <c:strRef>
              <c:f>September!$B$86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[$-419]\m\m\m\m\ \y\y\y\y;@</c:formatCode>
                <c:ptCount val="6"/>
                <c:pt idx="0">
                  <c:v>44316</c:v>
                </c:pt>
                <c:pt idx="1">
                  <c:v>44346</c:v>
                </c:pt>
                <c:pt idx="2">
                  <c:v>44377</c:v>
                </c:pt>
                <c:pt idx="3">
                  <c:v>44407</c:v>
                </c:pt>
                <c:pt idx="4">
                  <c:v>44438</c:v>
                </c:pt>
                <c:pt idx="5">
                  <c:v>44469</c:v>
                </c:pt>
              </c:numCache>
            </c:numRef>
          </c:cat>
          <c:val>
            <c:numRef>
              <c:f>September!$C$86:$H$86</c:f>
              <c:numCache>
                <c:formatCode>#,##0</c:formatCode>
                <c:ptCount val="6"/>
                <c:pt idx="0">
                  <c:v>18437</c:v>
                </c:pt>
                <c:pt idx="1">
                  <c:v>18804</c:v>
                </c:pt>
                <c:pt idx="2">
                  <c:v>19280</c:v>
                </c:pt>
                <c:pt idx="3">
                  <c:v>19720</c:v>
                </c:pt>
                <c:pt idx="4">
                  <c:v>20283</c:v>
                </c:pt>
                <c:pt idx="5">
                  <c:v>21060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2-4763-AD8D-D4F672F6AFCE}"/>
            </c:ext>
          </c:extLst>
        </c:ser>
        <c:ser>
          <c:idx val="3"/>
          <c:order val="3"/>
          <c:tx>
            <c:strRef>
              <c:f>September!$B$87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[$-419]\m\m\m\m\ \y\y\y\y;@</c:formatCode>
                <c:ptCount val="6"/>
                <c:pt idx="0">
                  <c:v>44316</c:v>
                </c:pt>
                <c:pt idx="1">
                  <c:v>44346</c:v>
                </c:pt>
                <c:pt idx="2">
                  <c:v>44377</c:v>
                </c:pt>
                <c:pt idx="3">
                  <c:v>44407</c:v>
                </c:pt>
                <c:pt idx="4">
                  <c:v>44438</c:v>
                </c:pt>
                <c:pt idx="5">
                  <c:v>44469</c:v>
                </c:pt>
              </c:numCache>
            </c:numRef>
          </c:cat>
          <c:val>
            <c:numRef>
              <c:f>September!$C$87:$H$87</c:f>
              <c:numCache>
                <c:formatCode>#,##0</c:formatCode>
                <c:ptCount val="6"/>
                <c:pt idx="0">
                  <c:v>113270</c:v>
                </c:pt>
                <c:pt idx="1">
                  <c:v>116061</c:v>
                </c:pt>
                <c:pt idx="2">
                  <c:v>115649</c:v>
                </c:pt>
                <c:pt idx="3">
                  <c:v>105728</c:v>
                </c:pt>
                <c:pt idx="4">
                  <c:v>122307</c:v>
                </c:pt>
                <c:pt idx="5">
                  <c:v>158895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2-4763-AD8D-D4F672F6A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October!$E$50:$J$50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2-4541-9690-67C5CA08633D}"/>
            </c:ext>
          </c:extLst>
        </c:ser>
        <c:ser>
          <c:idx val="1"/>
          <c:order val="1"/>
          <c:tx>
            <c:strRef>
              <c:f>October!$B$51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October!$E$51:$J$51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2-4541-9690-67C5CA08633D}"/>
            </c:ext>
          </c:extLst>
        </c:ser>
        <c:ser>
          <c:idx val="2"/>
          <c:order val="2"/>
          <c:tx>
            <c:strRef>
              <c:f>October!$B$52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October!$E$52:$J$52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2-4541-9690-67C5CA08633D}"/>
            </c:ext>
          </c:extLst>
        </c:ser>
        <c:ser>
          <c:idx val="3"/>
          <c:order val="3"/>
          <c:tx>
            <c:strRef>
              <c:f>October!$B$53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October!$E$53:$J$53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2-4541-9690-67C5CA086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[$-419]\m\m\m\m\ \y\y\y\y;@</c:formatCode>
                <c:ptCount val="6"/>
                <c:pt idx="0">
                  <c:v>44073</c:v>
                </c:pt>
                <c:pt idx="1">
                  <c:v>44104</c:v>
                </c:pt>
                <c:pt idx="2">
                  <c:v>44134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</c:numCache>
            </c:numRef>
          </c:cat>
          <c:val>
            <c:numRef>
              <c:f>January!$C$84:$H$84</c:f>
              <c:numCache>
                <c:formatCode>#,##0</c:formatCode>
                <c:ptCount val="6"/>
                <c:pt idx="0">
                  <c:v>6169141</c:v>
                </c:pt>
                <c:pt idx="1">
                  <c:v>6779757</c:v>
                </c:pt>
                <c:pt idx="2">
                  <c:v>7515934</c:v>
                </c:pt>
                <c:pt idx="3">
                  <c:v>8083085</c:v>
                </c:pt>
                <c:pt idx="4">
                  <c:v>8787077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035-A459-5AB7EC35D2BB}"/>
            </c:ext>
          </c:extLst>
        </c:ser>
        <c:ser>
          <c:idx val="1"/>
          <c:order val="1"/>
          <c:tx>
            <c:strRef>
              <c:f>January!$B$85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[$-419]\m\m\m\m\ \y\y\y\y;@</c:formatCode>
                <c:ptCount val="6"/>
                <c:pt idx="0">
                  <c:v>44073</c:v>
                </c:pt>
                <c:pt idx="1">
                  <c:v>44104</c:v>
                </c:pt>
                <c:pt idx="2">
                  <c:v>44134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</c:numCache>
            </c:numRef>
          </c:cat>
          <c:val>
            <c:numRef>
              <c:f>January!$C$85:$H$85</c:f>
              <c:numCache>
                <c:formatCode>#,##0</c:formatCode>
                <c:ptCount val="6"/>
                <c:pt idx="0">
                  <c:v>18285</c:v>
                </c:pt>
                <c:pt idx="1">
                  <c:v>18484</c:v>
                </c:pt>
                <c:pt idx="2">
                  <c:v>18680</c:v>
                </c:pt>
                <c:pt idx="3">
                  <c:v>18780</c:v>
                </c:pt>
                <c:pt idx="4">
                  <c:v>19014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035-A459-5AB7EC35D2BB}"/>
            </c:ext>
          </c:extLst>
        </c:ser>
        <c:ser>
          <c:idx val="2"/>
          <c:order val="2"/>
          <c:tx>
            <c:strRef>
              <c:f>January!$B$86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[$-419]\m\m\m\m\ \y\y\y\y;@</c:formatCode>
                <c:ptCount val="6"/>
                <c:pt idx="0">
                  <c:v>44073</c:v>
                </c:pt>
                <c:pt idx="1">
                  <c:v>44104</c:v>
                </c:pt>
                <c:pt idx="2">
                  <c:v>44134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</c:numCache>
            </c:numRef>
          </c:cat>
          <c:val>
            <c:numRef>
              <c:f>January!$C$86:$H$86</c:f>
              <c:numCache>
                <c:formatCode>#,##0</c:formatCode>
                <c:ptCount val="6"/>
                <c:pt idx="0">
                  <c:v>16204</c:v>
                </c:pt>
                <c:pt idx="1">
                  <c:v>16494</c:v>
                </c:pt>
                <c:pt idx="2">
                  <c:v>16861</c:v>
                </c:pt>
                <c:pt idx="3">
                  <c:v>17081</c:v>
                </c:pt>
                <c:pt idx="4">
                  <c:v>17268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8-4035-A459-5AB7EC35D2BB}"/>
            </c:ext>
          </c:extLst>
        </c:ser>
        <c:ser>
          <c:idx val="3"/>
          <c:order val="3"/>
          <c:tx>
            <c:strRef>
              <c:f>January!$B$87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[$-419]\m\m\m\m\ \y\y\y\y;@</c:formatCode>
                <c:ptCount val="6"/>
                <c:pt idx="0">
                  <c:v>44073</c:v>
                </c:pt>
                <c:pt idx="1">
                  <c:v>44104</c:v>
                </c:pt>
                <c:pt idx="2">
                  <c:v>44134</c:v>
                </c:pt>
                <c:pt idx="3">
                  <c:v>44165</c:v>
                </c:pt>
                <c:pt idx="4">
                  <c:v>44196</c:v>
                </c:pt>
                <c:pt idx="5">
                  <c:v>44227</c:v>
                </c:pt>
              </c:numCache>
            </c:numRef>
          </c:cat>
          <c:val>
            <c:numRef>
              <c:f>January!$C$87:$H$87</c:f>
              <c:numCache>
                <c:formatCode>#,##0</c:formatCode>
                <c:ptCount val="6"/>
                <c:pt idx="0">
                  <c:v>57089</c:v>
                </c:pt>
                <c:pt idx="1">
                  <c:v>62564</c:v>
                </c:pt>
                <c:pt idx="2">
                  <c:v>67792</c:v>
                </c:pt>
                <c:pt idx="3">
                  <c:v>73469</c:v>
                </c:pt>
                <c:pt idx="4">
                  <c:v>79270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8-4035-A459-5AB7EC35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[$-419]\m\m\m\m\ \y\y\y\y;@</c:formatCode>
                <c:ptCount val="6"/>
                <c:pt idx="0">
                  <c:v>44346</c:v>
                </c:pt>
                <c:pt idx="1">
                  <c:v>44377</c:v>
                </c:pt>
                <c:pt idx="2">
                  <c:v>44407</c:v>
                </c:pt>
                <c:pt idx="3">
                  <c:v>44438</c:v>
                </c:pt>
                <c:pt idx="4">
                  <c:v>44469</c:v>
                </c:pt>
                <c:pt idx="5">
                  <c:v>44500</c:v>
                </c:pt>
              </c:numCache>
            </c:numRef>
          </c:cat>
          <c:val>
            <c:numRef>
              <c:f>October!$C$84:$H$84</c:f>
              <c:numCache>
                <c:formatCode>#,##0</c:formatCode>
                <c:ptCount val="6"/>
                <c:pt idx="0">
                  <c:v>12238639</c:v>
                </c:pt>
                <c:pt idx="1">
                  <c:v>12722884</c:v>
                </c:pt>
                <c:pt idx="2">
                  <c:v>13169586</c:v>
                </c:pt>
                <c:pt idx="3">
                  <c:v>13773190</c:v>
                </c:pt>
                <c:pt idx="4">
                  <c:v>14530193</c:v>
                </c:pt>
                <c:pt idx="5">
                  <c:v>15258509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E5E-BA2A-A98E3991C809}"/>
            </c:ext>
          </c:extLst>
        </c:ser>
        <c:ser>
          <c:idx val="1"/>
          <c:order val="1"/>
          <c:tx>
            <c:strRef>
              <c:f>October!$B$85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[$-419]\m\m\m\m\ \y\y\y\y;@</c:formatCode>
                <c:ptCount val="6"/>
                <c:pt idx="0">
                  <c:v>44346</c:v>
                </c:pt>
                <c:pt idx="1">
                  <c:v>44377</c:v>
                </c:pt>
                <c:pt idx="2">
                  <c:v>44407</c:v>
                </c:pt>
                <c:pt idx="3">
                  <c:v>44438</c:v>
                </c:pt>
                <c:pt idx="4">
                  <c:v>44469</c:v>
                </c:pt>
                <c:pt idx="5">
                  <c:v>44500</c:v>
                </c:pt>
              </c:numCache>
            </c:numRef>
          </c:cat>
          <c:val>
            <c:numRef>
              <c:f>October!$C$85:$H$85</c:f>
              <c:numCache>
                <c:formatCode>#,##0</c:formatCode>
                <c:ptCount val="6"/>
                <c:pt idx="0">
                  <c:v>19619</c:v>
                </c:pt>
                <c:pt idx="1">
                  <c:v>19751</c:v>
                </c:pt>
                <c:pt idx="2">
                  <c:v>19875</c:v>
                </c:pt>
                <c:pt idx="3">
                  <c:v>19995</c:v>
                </c:pt>
                <c:pt idx="4">
                  <c:v>20081</c:v>
                </c:pt>
                <c:pt idx="5">
                  <c:v>20154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B-4E5E-BA2A-A98E3991C809}"/>
            </c:ext>
          </c:extLst>
        </c:ser>
        <c:ser>
          <c:idx val="2"/>
          <c:order val="2"/>
          <c:tx>
            <c:strRef>
              <c:f>October!$B$86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[$-419]\m\m\m\m\ \y\y\y\y;@</c:formatCode>
                <c:ptCount val="6"/>
                <c:pt idx="0">
                  <c:v>44346</c:v>
                </c:pt>
                <c:pt idx="1">
                  <c:v>44377</c:v>
                </c:pt>
                <c:pt idx="2">
                  <c:v>44407</c:v>
                </c:pt>
                <c:pt idx="3">
                  <c:v>44438</c:v>
                </c:pt>
                <c:pt idx="4">
                  <c:v>44469</c:v>
                </c:pt>
                <c:pt idx="5">
                  <c:v>44500</c:v>
                </c:pt>
              </c:numCache>
            </c:numRef>
          </c:cat>
          <c:val>
            <c:numRef>
              <c:f>October!$C$86:$H$86</c:f>
              <c:numCache>
                <c:formatCode>#,##0</c:formatCode>
                <c:ptCount val="6"/>
                <c:pt idx="0">
                  <c:v>18804</c:v>
                </c:pt>
                <c:pt idx="1">
                  <c:v>19280</c:v>
                </c:pt>
                <c:pt idx="2">
                  <c:v>19720</c:v>
                </c:pt>
                <c:pt idx="3">
                  <c:v>20283</c:v>
                </c:pt>
                <c:pt idx="4">
                  <c:v>21060</c:v>
                </c:pt>
                <c:pt idx="5">
                  <c:v>21894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B-4E5E-BA2A-A98E3991C809}"/>
            </c:ext>
          </c:extLst>
        </c:ser>
        <c:ser>
          <c:idx val="3"/>
          <c:order val="3"/>
          <c:tx>
            <c:strRef>
              <c:f>October!$B$87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[$-419]\m\m\m\m\ \y\y\y\y;@</c:formatCode>
                <c:ptCount val="6"/>
                <c:pt idx="0">
                  <c:v>44346</c:v>
                </c:pt>
                <c:pt idx="1">
                  <c:v>44377</c:v>
                </c:pt>
                <c:pt idx="2">
                  <c:v>44407</c:v>
                </c:pt>
                <c:pt idx="3">
                  <c:v>44438</c:v>
                </c:pt>
                <c:pt idx="4">
                  <c:v>44469</c:v>
                </c:pt>
                <c:pt idx="5">
                  <c:v>44500</c:v>
                </c:pt>
              </c:numCache>
            </c:numRef>
          </c:cat>
          <c:val>
            <c:numRef>
              <c:f>October!$C$87:$H$87</c:f>
              <c:numCache>
                <c:formatCode>#,##0</c:formatCode>
                <c:ptCount val="6"/>
                <c:pt idx="0">
                  <c:v>116061</c:v>
                </c:pt>
                <c:pt idx="1">
                  <c:v>115649</c:v>
                </c:pt>
                <c:pt idx="2">
                  <c:v>105728</c:v>
                </c:pt>
                <c:pt idx="3">
                  <c:v>122307</c:v>
                </c:pt>
                <c:pt idx="4">
                  <c:v>158895</c:v>
                </c:pt>
                <c:pt idx="5">
                  <c:v>212008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5B-4E5E-BA2A-A98E3991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November!$E$50:$J$50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865-9C29-DA4D16874DA1}"/>
            </c:ext>
          </c:extLst>
        </c:ser>
        <c:ser>
          <c:idx val="1"/>
          <c:order val="1"/>
          <c:tx>
            <c:strRef>
              <c:f>November!$B$51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November!$E$51:$J$51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2-4865-9C29-DA4D16874DA1}"/>
            </c:ext>
          </c:extLst>
        </c:ser>
        <c:ser>
          <c:idx val="2"/>
          <c:order val="2"/>
          <c:tx>
            <c:strRef>
              <c:f>November!$B$52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November!$E$52:$J$52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2-4865-9C29-DA4D16874DA1}"/>
            </c:ext>
          </c:extLst>
        </c:ser>
        <c:ser>
          <c:idx val="3"/>
          <c:order val="3"/>
          <c:tx>
            <c:strRef>
              <c:f>November!$B$53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November!$E$53:$J$53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2-4865-9C29-DA4D1687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44377</c:v>
                </c:pt>
                <c:pt idx="1">
                  <c:v>44407</c:v>
                </c:pt>
                <c:pt idx="2">
                  <c:v>44438</c:v>
                </c:pt>
                <c:pt idx="3">
                  <c:v>44469</c:v>
                </c:pt>
                <c:pt idx="4">
                  <c:v>44499</c:v>
                </c:pt>
                <c:pt idx="5">
                  <c:v>44530</c:v>
                </c:pt>
              </c:numCache>
            </c:numRef>
          </c:cat>
          <c:val>
            <c:numRef>
              <c:f>November!$C$84:$H$84</c:f>
              <c:numCache>
                <c:formatCode>#,##0</c:formatCode>
                <c:ptCount val="6"/>
                <c:pt idx="0">
                  <c:v>12722884</c:v>
                </c:pt>
                <c:pt idx="1">
                  <c:v>13169586</c:v>
                </c:pt>
                <c:pt idx="2">
                  <c:v>13773190</c:v>
                </c:pt>
                <c:pt idx="3">
                  <c:v>14530193</c:v>
                </c:pt>
                <c:pt idx="4">
                  <c:v>15258509</c:v>
                </c:pt>
                <c:pt idx="5">
                  <c:v>16196130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8-41F1-BB8D-EB5F06ABF510}"/>
            </c:ext>
          </c:extLst>
        </c:ser>
        <c:ser>
          <c:idx val="1"/>
          <c:order val="1"/>
          <c:tx>
            <c:strRef>
              <c:f>November!$B$85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44377</c:v>
                </c:pt>
                <c:pt idx="1">
                  <c:v>44407</c:v>
                </c:pt>
                <c:pt idx="2">
                  <c:v>44438</c:v>
                </c:pt>
                <c:pt idx="3">
                  <c:v>44469</c:v>
                </c:pt>
                <c:pt idx="4">
                  <c:v>44499</c:v>
                </c:pt>
                <c:pt idx="5">
                  <c:v>44530</c:v>
                </c:pt>
              </c:numCache>
            </c:numRef>
          </c:cat>
          <c:val>
            <c:numRef>
              <c:f>November!$C$85:$H$85</c:f>
              <c:numCache>
                <c:formatCode>#,##0</c:formatCode>
                <c:ptCount val="6"/>
                <c:pt idx="0">
                  <c:v>19751</c:v>
                </c:pt>
                <c:pt idx="1">
                  <c:v>19875</c:v>
                </c:pt>
                <c:pt idx="2">
                  <c:v>19995</c:v>
                </c:pt>
                <c:pt idx="3">
                  <c:v>20081</c:v>
                </c:pt>
                <c:pt idx="4">
                  <c:v>20154</c:v>
                </c:pt>
                <c:pt idx="5">
                  <c:v>20272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8-41F1-BB8D-EB5F06ABF510}"/>
            </c:ext>
          </c:extLst>
        </c:ser>
        <c:ser>
          <c:idx val="2"/>
          <c:order val="2"/>
          <c:tx>
            <c:strRef>
              <c:f>November!$B$86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44377</c:v>
                </c:pt>
                <c:pt idx="1">
                  <c:v>44407</c:v>
                </c:pt>
                <c:pt idx="2">
                  <c:v>44438</c:v>
                </c:pt>
                <c:pt idx="3">
                  <c:v>44469</c:v>
                </c:pt>
                <c:pt idx="4">
                  <c:v>44499</c:v>
                </c:pt>
                <c:pt idx="5">
                  <c:v>44530</c:v>
                </c:pt>
              </c:numCache>
            </c:numRef>
          </c:cat>
          <c:val>
            <c:numRef>
              <c:f>November!$C$86:$H$86</c:f>
              <c:numCache>
                <c:formatCode>#,##0</c:formatCode>
                <c:ptCount val="6"/>
                <c:pt idx="0">
                  <c:v>19280</c:v>
                </c:pt>
                <c:pt idx="1">
                  <c:v>19720</c:v>
                </c:pt>
                <c:pt idx="2">
                  <c:v>20283</c:v>
                </c:pt>
                <c:pt idx="3">
                  <c:v>21060</c:v>
                </c:pt>
                <c:pt idx="4">
                  <c:v>21894</c:v>
                </c:pt>
                <c:pt idx="5">
                  <c:v>22719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E8-41F1-BB8D-EB5F06ABF510}"/>
            </c:ext>
          </c:extLst>
        </c:ser>
        <c:ser>
          <c:idx val="3"/>
          <c:order val="3"/>
          <c:tx>
            <c:strRef>
              <c:f>November!$B$87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44377</c:v>
                </c:pt>
                <c:pt idx="1">
                  <c:v>44407</c:v>
                </c:pt>
                <c:pt idx="2">
                  <c:v>44438</c:v>
                </c:pt>
                <c:pt idx="3">
                  <c:v>44469</c:v>
                </c:pt>
                <c:pt idx="4">
                  <c:v>44499</c:v>
                </c:pt>
                <c:pt idx="5">
                  <c:v>44530</c:v>
                </c:pt>
              </c:numCache>
            </c:numRef>
          </c:cat>
          <c:val>
            <c:numRef>
              <c:f>November!$C$87:$H$87</c:f>
              <c:numCache>
                <c:formatCode>#,##0</c:formatCode>
                <c:ptCount val="6"/>
                <c:pt idx="0">
                  <c:v>115649</c:v>
                </c:pt>
                <c:pt idx="1">
                  <c:v>105728</c:v>
                </c:pt>
                <c:pt idx="2">
                  <c:v>122307</c:v>
                </c:pt>
                <c:pt idx="3">
                  <c:v>158895</c:v>
                </c:pt>
                <c:pt idx="4">
                  <c:v>212008</c:v>
                </c:pt>
                <c:pt idx="5">
                  <c:v>288895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8-41F1-BB8D-EB5F06AB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December!$E$50:$J$50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5-4D22-B0F1-3051BA3826FA}"/>
            </c:ext>
          </c:extLst>
        </c:ser>
        <c:ser>
          <c:idx val="1"/>
          <c:order val="1"/>
          <c:tx>
            <c:strRef>
              <c:f>December!$B$51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December!$E$51:$J$51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5-4D22-B0F1-3051BA3826FA}"/>
            </c:ext>
          </c:extLst>
        </c:ser>
        <c:ser>
          <c:idx val="2"/>
          <c:order val="2"/>
          <c:tx>
            <c:strRef>
              <c:f>December!$B$52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December!$E$52:$J$52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5-4D22-B0F1-3051BA3826FA}"/>
            </c:ext>
          </c:extLst>
        </c:ser>
        <c:ser>
          <c:idx val="3"/>
          <c:order val="3"/>
          <c:tx>
            <c:strRef>
              <c:f>December!$B$53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December!$E$53:$J$53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5-4D22-B0F1-3051BA38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[$-419]\m\m\m\m\ \y\y\y\y;@</c:formatCode>
                <c:ptCount val="6"/>
                <c:pt idx="0">
                  <c:v>44407</c:v>
                </c:pt>
                <c:pt idx="1">
                  <c:v>44438</c:v>
                </c:pt>
                <c:pt idx="2">
                  <c:v>44469</c:v>
                </c:pt>
                <c:pt idx="3">
                  <c:v>44499</c:v>
                </c:pt>
                <c:pt idx="4">
                  <c:v>44530</c:v>
                </c:pt>
                <c:pt idx="5">
                  <c:v>44561</c:v>
                </c:pt>
              </c:numCache>
            </c:numRef>
          </c:cat>
          <c:val>
            <c:numRef>
              <c:f>December!$C$84:$H$84</c:f>
              <c:numCache>
                <c:formatCode>#,##0</c:formatCode>
                <c:ptCount val="6"/>
                <c:pt idx="0">
                  <c:v>13169586</c:v>
                </c:pt>
                <c:pt idx="1">
                  <c:v>13773190</c:v>
                </c:pt>
                <c:pt idx="2">
                  <c:v>14530193</c:v>
                </c:pt>
                <c:pt idx="3">
                  <c:v>15258509</c:v>
                </c:pt>
                <c:pt idx="4">
                  <c:v>16196130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0-496F-A1B8-D1F388EE4A37}"/>
            </c:ext>
          </c:extLst>
        </c:ser>
        <c:ser>
          <c:idx val="1"/>
          <c:order val="1"/>
          <c:tx>
            <c:strRef>
              <c:f>December!$B$85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[$-419]\m\m\m\m\ \y\y\y\y;@</c:formatCode>
                <c:ptCount val="6"/>
                <c:pt idx="0">
                  <c:v>44407</c:v>
                </c:pt>
                <c:pt idx="1">
                  <c:v>44438</c:v>
                </c:pt>
                <c:pt idx="2">
                  <c:v>44469</c:v>
                </c:pt>
                <c:pt idx="3">
                  <c:v>44499</c:v>
                </c:pt>
                <c:pt idx="4">
                  <c:v>44530</c:v>
                </c:pt>
                <c:pt idx="5">
                  <c:v>44561</c:v>
                </c:pt>
              </c:numCache>
            </c:numRef>
          </c:cat>
          <c:val>
            <c:numRef>
              <c:f>December!$C$85:$H$85</c:f>
              <c:numCache>
                <c:formatCode>#,##0</c:formatCode>
                <c:ptCount val="6"/>
                <c:pt idx="0">
                  <c:v>19875</c:v>
                </c:pt>
                <c:pt idx="1">
                  <c:v>19995</c:v>
                </c:pt>
                <c:pt idx="2">
                  <c:v>20081</c:v>
                </c:pt>
                <c:pt idx="3">
                  <c:v>20154</c:v>
                </c:pt>
                <c:pt idx="4">
                  <c:v>20272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0-496F-A1B8-D1F388EE4A37}"/>
            </c:ext>
          </c:extLst>
        </c:ser>
        <c:ser>
          <c:idx val="2"/>
          <c:order val="2"/>
          <c:tx>
            <c:strRef>
              <c:f>December!$B$86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[$-419]\m\m\m\m\ \y\y\y\y;@</c:formatCode>
                <c:ptCount val="6"/>
                <c:pt idx="0">
                  <c:v>44407</c:v>
                </c:pt>
                <c:pt idx="1">
                  <c:v>44438</c:v>
                </c:pt>
                <c:pt idx="2">
                  <c:v>44469</c:v>
                </c:pt>
                <c:pt idx="3">
                  <c:v>44499</c:v>
                </c:pt>
                <c:pt idx="4">
                  <c:v>44530</c:v>
                </c:pt>
                <c:pt idx="5">
                  <c:v>44561</c:v>
                </c:pt>
              </c:numCache>
            </c:numRef>
          </c:cat>
          <c:val>
            <c:numRef>
              <c:f>December!$C$86:$H$86</c:f>
              <c:numCache>
                <c:formatCode>#,##0</c:formatCode>
                <c:ptCount val="6"/>
                <c:pt idx="0">
                  <c:v>19720</c:v>
                </c:pt>
                <c:pt idx="1">
                  <c:v>20283</c:v>
                </c:pt>
                <c:pt idx="2">
                  <c:v>21060</c:v>
                </c:pt>
                <c:pt idx="3">
                  <c:v>21894</c:v>
                </c:pt>
                <c:pt idx="4">
                  <c:v>22719</c:v>
                </c:pt>
                <c:pt idx="5">
                  <c:v>23517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0-496F-A1B8-D1F388EE4A37}"/>
            </c:ext>
          </c:extLst>
        </c:ser>
        <c:ser>
          <c:idx val="3"/>
          <c:order val="3"/>
          <c:tx>
            <c:strRef>
              <c:f>December!$B$87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[$-419]\m\m\m\m\ \y\y\y\y;@</c:formatCode>
                <c:ptCount val="6"/>
                <c:pt idx="0">
                  <c:v>44407</c:v>
                </c:pt>
                <c:pt idx="1">
                  <c:v>44438</c:v>
                </c:pt>
                <c:pt idx="2">
                  <c:v>44469</c:v>
                </c:pt>
                <c:pt idx="3">
                  <c:v>44499</c:v>
                </c:pt>
                <c:pt idx="4">
                  <c:v>44530</c:v>
                </c:pt>
                <c:pt idx="5">
                  <c:v>44561</c:v>
                </c:pt>
              </c:numCache>
            </c:numRef>
          </c:cat>
          <c:val>
            <c:numRef>
              <c:f>December!$C$87:$H$87</c:f>
              <c:numCache>
                <c:formatCode>#,##0</c:formatCode>
                <c:ptCount val="6"/>
                <c:pt idx="0">
                  <c:v>105728</c:v>
                </c:pt>
                <c:pt idx="1">
                  <c:v>122307</c:v>
                </c:pt>
                <c:pt idx="2">
                  <c:v>158895</c:v>
                </c:pt>
                <c:pt idx="3">
                  <c:v>212008</c:v>
                </c:pt>
                <c:pt idx="4">
                  <c:v>288895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0-496F-A1B8-D1F388EE4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February!$E$50:$J$50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8-4800-B054-284DEAB77AFD}"/>
            </c:ext>
          </c:extLst>
        </c:ser>
        <c:ser>
          <c:idx val="1"/>
          <c:order val="1"/>
          <c:tx>
            <c:strRef>
              <c:f>February!$B$51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February!$E$51:$J$51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8-4800-B054-284DEAB77AFD}"/>
            </c:ext>
          </c:extLst>
        </c:ser>
        <c:ser>
          <c:idx val="2"/>
          <c:order val="2"/>
          <c:tx>
            <c:strRef>
              <c:f>February!$B$52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February!$E$52:$J$52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8-4800-B054-284DEAB77AFD}"/>
            </c:ext>
          </c:extLst>
        </c:ser>
        <c:ser>
          <c:idx val="3"/>
          <c:order val="3"/>
          <c:tx>
            <c:strRef>
              <c:f>February!$B$53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February!$E$53:$J$53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8-4800-B054-284DEAB7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[$-419]\m\m\m\m\ \y\y\y\y;@</c:formatCode>
                <c:ptCount val="6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</c:numCache>
            </c:numRef>
          </c:cat>
          <c:val>
            <c:numRef>
              <c:f>February!$C$84:$H$84</c:f>
              <c:numCache>
                <c:formatCode>#,##0</c:formatCode>
                <c:ptCount val="6"/>
                <c:pt idx="0">
                  <c:v>6779757</c:v>
                </c:pt>
                <c:pt idx="1">
                  <c:v>7515934</c:v>
                </c:pt>
                <c:pt idx="2">
                  <c:v>8083085</c:v>
                </c:pt>
                <c:pt idx="3">
                  <c:v>8787077</c:v>
                </c:pt>
                <c:pt idx="4">
                  <c:v>9412672</c:v>
                </c:pt>
                <c:pt idx="5">
                  <c:v>10296032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6-4120-9A79-06969B6697C8}"/>
            </c:ext>
          </c:extLst>
        </c:ser>
        <c:ser>
          <c:idx val="1"/>
          <c:order val="1"/>
          <c:tx>
            <c:strRef>
              <c:f>February!$B$85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[$-419]\m\m\m\m\ \y\y\y\y;@</c:formatCode>
                <c:ptCount val="6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</c:numCache>
            </c:numRef>
          </c:cat>
          <c:val>
            <c:numRef>
              <c:f>February!$C$85:$H$85</c:f>
              <c:numCache>
                <c:formatCode>#,##0</c:formatCode>
                <c:ptCount val="6"/>
                <c:pt idx="0">
                  <c:v>18484</c:v>
                </c:pt>
                <c:pt idx="1">
                  <c:v>18680</c:v>
                </c:pt>
                <c:pt idx="2">
                  <c:v>18780</c:v>
                </c:pt>
                <c:pt idx="3">
                  <c:v>19014</c:v>
                </c:pt>
                <c:pt idx="4">
                  <c:v>19074</c:v>
                </c:pt>
                <c:pt idx="5">
                  <c:v>19173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6-4120-9A79-06969B6697C8}"/>
            </c:ext>
          </c:extLst>
        </c:ser>
        <c:ser>
          <c:idx val="2"/>
          <c:order val="2"/>
          <c:tx>
            <c:strRef>
              <c:f>February!$B$86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[$-419]\m\m\m\m\ \y\y\y\y;@</c:formatCode>
                <c:ptCount val="6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</c:numCache>
            </c:numRef>
          </c:cat>
          <c:val>
            <c:numRef>
              <c:f>February!$C$86:$H$86</c:f>
              <c:numCache>
                <c:formatCode>#,##0</c:formatCode>
                <c:ptCount val="6"/>
                <c:pt idx="0">
                  <c:v>16494</c:v>
                </c:pt>
                <c:pt idx="1">
                  <c:v>16861</c:v>
                </c:pt>
                <c:pt idx="2">
                  <c:v>17081</c:v>
                </c:pt>
                <c:pt idx="3">
                  <c:v>17268</c:v>
                </c:pt>
                <c:pt idx="4">
                  <c:v>17041</c:v>
                </c:pt>
                <c:pt idx="5">
                  <c:v>17445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6-4120-9A79-06969B6697C8}"/>
            </c:ext>
          </c:extLst>
        </c:ser>
        <c:ser>
          <c:idx val="3"/>
          <c:order val="3"/>
          <c:tx>
            <c:strRef>
              <c:f>February!$B$87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[$-419]\m\m\m\m\ \y\y\y\y;@</c:formatCode>
                <c:ptCount val="6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</c:numCache>
            </c:numRef>
          </c:cat>
          <c:val>
            <c:numRef>
              <c:f>February!$C$87:$H$87</c:f>
              <c:numCache>
                <c:formatCode>#,##0</c:formatCode>
                <c:ptCount val="6"/>
                <c:pt idx="0">
                  <c:v>62564</c:v>
                </c:pt>
                <c:pt idx="1">
                  <c:v>67792</c:v>
                </c:pt>
                <c:pt idx="2">
                  <c:v>73469</c:v>
                </c:pt>
                <c:pt idx="3">
                  <c:v>79270</c:v>
                </c:pt>
                <c:pt idx="4">
                  <c:v>82193</c:v>
                </c:pt>
                <c:pt idx="5">
                  <c:v>86734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6-4120-9A79-06969B66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March!$E$50:$J$50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9-4523-85FF-920043DCB4C8}"/>
            </c:ext>
          </c:extLst>
        </c:ser>
        <c:ser>
          <c:idx val="1"/>
          <c:order val="1"/>
          <c:tx>
            <c:strRef>
              <c:f>March!$B$51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March!$E$51:$J$51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9-4523-85FF-920043DCB4C8}"/>
            </c:ext>
          </c:extLst>
        </c:ser>
        <c:ser>
          <c:idx val="2"/>
          <c:order val="2"/>
          <c:tx>
            <c:strRef>
              <c:f>March!$B$52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March!$E$52:$J$52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9-4523-85FF-920043DCB4C8}"/>
            </c:ext>
          </c:extLst>
        </c:ser>
        <c:ser>
          <c:idx val="3"/>
          <c:order val="3"/>
          <c:tx>
            <c:strRef>
              <c:f>March!$B$53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March!$E$53:$J$53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69-4523-85FF-920043DCB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[$-419]\m\m\m\m\ \y\y\y\y;@</c:formatCode>
                <c:ptCount val="6"/>
                <c:pt idx="0">
                  <c:v>44132</c:v>
                </c:pt>
                <c:pt idx="1">
                  <c:v>44163</c:v>
                </c:pt>
                <c:pt idx="2">
                  <c:v>44193</c:v>
                </c:pt>
                <c:pt idx="3">
                  <c:v>44224</c:v>
                </c:pt>
                <c:pt idx="4">
                  <c:v>44255</c:v>
                </c:pt>
                <c:pt idx="5">
                  <c:v>44286</c:v>
                </c:pt>
              </c:numCache>
            </c:numRef>
          </c:cat>
          <c:val>
            <c:numRef>
              <c:f>March!$C$84:$H$84</c:f>
              <c:numCache>
                <c:formatCode>#,##0</c:formatCode>
                <c:ptCount val="6"/>
                <c:pt idx="0">
                  <c:v>7515934</c:v>
                </c:pt>
                <c:pt idx="1">
                  <c:v>8083085</c:v>
                </c:pt>
                <c:pt idx="2">
                  <c:v>8787077</c:v>
                </c:pt>
                <c:pt idx="3">
                  <c:v>9412672</c:v>
                </c:pt>
                <c:pt idx="4">
                  <c:v>10296032</c:v>
                </c:pt>
                <c:pt idx="5">
                  <c:v>11050505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3-4524-B652-FD4D7F57B4CD}"/>
            </c:ext>
          </c:extLst>
        </c:ser>
        <c:ser>
          <c:idx val="1"/>
          <c:order val="1"/>
          <c:tx>
            <c:strRef>
              <c:f>March!$B$85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[$-419]\m\m\m\m\ \y\y\y\y;@</c:formatCode>
                <c:ptCount val="6"/>
                <c:pt idx="0">
                  <c:v>44132</c:v>
                </c:pt>
                <c:pt idx="1">
                  <c:v>44163</c:v>
                </c:pt>
                <c:pt idx="2">
                  <c:v>44193</c:v>
                </c:pt>
                <c:pt idx="3">
                  <c:v>44224</c:v>
                </c:pt>
                <c:pt idx="4">
                  <c:v>44255</c:v>
                </c:pt>
                <c:pt idx="5">
                  <c:v>44286</c:v>
                </c:pt>
              </c:numCache>
            </c:numRef>
          </c:cat>
          <c:val>
            <c:numRef>
              <c:f>March!$C$85:$H$85</c:f>
              <c:numCache>
                <c:formatCode>#,##0</c:formatCode>
                <c:ptCount val="6"/>
                <c:pt idx="0">
                  <c:v>18680</c:v>
                </c:pt>
                <c:pt idx="1">
                  <c:v>18780</c:v>
                </c:pt>
                <c:pt idx="2">
                  <c:v>19014</c:v>
                </c:pt>
                <c:pt idx="3">
                  <c:v>19074</c:v>
                </c:pt>
                <c:pt idx="4">
                  <c:v>19173</c:v>
                </c:pt>
                <c:pt idx="5">
                  <c:v>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3-4524-B652-FD4D7F57B4CD}"/>
            </c:ext>
          </c:extLst>
        </c:ser>
        <c:ser>
          <c:idx val="2"/>
          <c:order val="2"/>
          <c:tx>
            <c:strRef>
              <c:f>March!$B$86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[$-419]\m\m\m\m\ \y\y\y\y;@</c:formatCode>
                <c:ptCount val="6"/>
                <c:pt idx="0">
                  <c:v>44132</c:v>
                </c:pt>
                <c:pt idx="1">
                  <c:v>44163</c:v>
                </c:pt>
                <c:pt idx="2">
                  <c:v>44193</c:v>
                </c:pt>
                <c:pt idx="3">
                  <c:v>44224</c:v>
                </c:pt>
                <c:pt idx="4">
                  <c:v>44255</c:v>
                </c:pt>
                <c:pt idx="5">
                  <c:v>44286</c:v>
                </c:pt>
              </c:numCache>
            </c:numRef>
          </c:cat>
          <c:val>
            <c:numRef>
              <c:f>March!$C$86:$H$86</c:f>
              <c:numCache>
                <c:formatCode>#,##0</c:formatCode>
                <c:ptCount val="6"/>
                <c:pt idx="0">
                  <c:v>16861</c:v>
                </c:pt>
                <c:pt idx="1">
                  <c:v>17081</c:v>
                </c:pt>
                <c:pt idx="2">
                  <c:v>17268</c:v>
                </c:pt>
                <c:pt idx="3">
                  <c:v>17041</c:v>
                </c:pt>
                <c:pt idx="4">
                  <c:v>17445</c:v>
                </c:pt>
                <c:pt idx="5">
                  <c:v>17990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3-4524-B652-FD4D7F57B4CD}"/>
            </c:ext>
          </c:extLst>
        </c:ser>
        <c:ser>
          <c:idx val="3"/>
          <c:order val="3"/>
          <c:tx>
            <c:strRef>
              <c:f>March!$B$87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[$-419]\m\m\m\m\ \y\y\y\y;@</c:formatCode>
                <c:ptCount val="6"/>
                <c:pt idx="0">
                  <c:v>44132</c:v>
                </c:pt>
                <c:pt idx="1">
                  <c:v>44163</c:v>
                </c:pt>
                <c:pt idx="2">
                  <c:v>44193</c:v>
                </c:pt>
                <c:pt idx="3">
                  <c:v>44224</c:v>
                </c:pt>
                <c:pt idx="4">
                  <c:v>44255</c:v>
                </c:pt>
                <c:pt idx="5">
                  <c:v>44286</c:v>
                </c:pt>
              </c:numCache>
            </c:numRef>
          </c:cat>
          <c:val>
            <c:numRef>
              <c:f>March!$C$87:$H$87</c:f>
              <c:numCache>
                <c:formatCode>#,##0</c:formatCode>
                <c:ptCount val="6"/>
                <c:pt idx="0">
                  <c:v>67792</c:v>
                </c:pt>
                <c:pt idx="1">
                  <c:v>73469</c:v>
                </c:pt>
                <c:pt idx="2">
                  <c:v>79270</c:v>
                </c:pt>
                <c:pt idx="3">
                  <c:v>82193</c:v>
                </c:pt>
                <c:pt idx="4">
                  <c:v>86734</c:v>
                </c:pt>
                <c:pt idx="5">
                  <c:v>110250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93-4524-B652-FD4D7F57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April!$E$50:$J$50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0-4227-9FF3-561ED98AB248}"/>
            </c:ext>
          </c:extLst>
        </c:ser>
        <c:ser>
          <c:idx val="1"/>
          <c:order val="1"/>
          <c:tx>
            <c:strRef>
              <c:f>April!$B$51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April!$E$51:$J$51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0-4227-9FF3-561ED98AB248}"/>
            </c:ext>
          </c:extLst>
        </c:ser>
        <c:ser>
          <c:idx val="2"/>
          <c:order val="2"/>
          <c:tx>
            <c:strRef>
              <c:f>April!$B$52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April!$E$52:$J$52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0-4227-9FF3-561ED98AB248}"/>
            </c:ext>
          </c:extLst>
        </c:ser>
        <c:ser>
          <c:idx val="3"/>
          <c:order val="3"/>
          <c:tx>
            <c:strRef>
              <c:f>April!$B$53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April!$E$53:$J$53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70-4227-9FF3-561ED98A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[$-419]\m\m\m\m\ \y\y\y\y;@</c:formatCode>
                <c:ptCount val="6"/>
                <c:pt idx="0">
                  <c:v>44163</c:v>
                </c:pt>
                <c:pt idx="1">
                  <c:v>44193</c:v>
                </c:pt>
                <c:pt idx="2">
                  <c:v>44224</c:v>
                </c:pt>
                <c:pt idx="3">
                  <c:v>44255</c:v>
                </c:pt>
                <c:pt idx="4">
                  <c:v>44285</c:v>
                </c:pt>
                <c:pt idx="5">
                  <c:v>44316</c:v>
                </c:pt>
              </c:numCache>
            </c:numRef>
          </c:cat>
          <c:val>
            <c:numRef>
              <c:f>April!$C$84:$H$84</c:f>
              <c:numCache>
                <c:formatCode>#,##0</c:formatCode>
                <c:ptCount val="6"/>
                <c:pt idx="0">
                  <c:v>8083085</c:v>
                </c:pt>
                <c:pt idx="1">
                  <c:v>8787077</c:v>
                </c:pt>
                <c:pt idx="2">
                  <c:v>9412672</c:v>
                </c:pt>
                <c:pt idx="3">
                  <c:v>10296032</c:v>
                </c:pt>
                <c:pt idx="4">
                  <c:v>11050505</c:v>
                </c:pt>
                <c:pt idx="5">
                  <c:v>11673527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A-4612-8FBE-FAE765D124D7}"/>
            </c:ext>
          </c:extLst>
        </c:ser>
        <c:ser>
          <c:idx val="1"/>
          <c:order val="1"/>
          <c:tx>
            <c:strRef>
              <c:f>April!$B$85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[$-419]\m\m\m\m\ \y\y\y\y;@</c:formatCode>
                <c:ptCount val="6"/>
                <c:pt idx="0">
                  <c:v>44163</c:v>
                </c:pt>
                <c:pt idx="1">
                  <c:v>44193</c:v>
                </c:pt>
                <c:pt idx="2">
                  <c:v>44224</c:v>
                </c:pt>
                <c:pt idx="3">
                  <c:v>44255</c:v>
                </c:pt>
                <c:pt idx="4">
                  <c:v>44285</c:v>
                </c:pt>
                <c:pt idx="5">
                  <c:v>44316</c:v>
                </c:pt>
              </c:numCache>
            </c:numRef>
          </c:cat>
          <c:val>
            <c:numRef>
              <c:f>April!$C$85:$H$85</c:f>
              <c:numCache>
                <c:formatCode>#,##0</c:formatCode>
                <c:ptCount val="6"/>
                <c:pt idx="0">
                  <c:v>18780</c:v>
                </c:pt>
                <c:pt idx="1">
                  <c:v>19014</c:v>
                </c:pt>
                <c:pt idx="2">
                  <c:v>19074</c:v>
                </c:pt>
                <c:pt idx="3">
                  <c:v>19173</c:v>
                </c:pt>
                <c:pt idx="4">
                  <c:v>19312</c:v>
                </c:pt>
                <c:pt idx="5">
                  <c:v>19474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A-4612-8FBE-FAE765D124D7}"/>
            </c:ext>
          </c:extLst>
        </c:ser>
        <c:ser>
          <c:idx val="2"/>
          <c:order val="2"/>
          <c:tx>
            <c:strRef>
              <c:f>April!$B$86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[$-419]\m\m\m\m\ \y\y\y\y;@</c:formatCode>
                <c:ptCount val="6"/>
                <c:pt idx="0">
                  <c:v>44163</c:v>
                </c:pt>
                <c:pt idx="1">
                  <c:v>44193</c:v>
                </c:pt>
                <c:pt idx="2">
                  <c:v>44224</c:v>
                </c:pt>
                <c:pt idx="3">
                  <c:v>44255</c:v>
                </c:pt>
                <c:pt idx="4">
                  <c:v>44285</c:v>
                </c:pt>
                <c:pt idx="5">
                  <c:v>44316</c:v>
                </c:pt>
              </c:numCache>
            </c:numRef>
          </c:cat>
          <c:val>
            <c:numRef>
              <c:f>April!$C$86:$H$86</c:f>
              <c:numCache>
                <c:formatCode>#,##0</c:formatCode>
                <c:ptCount val="6"/>
                <c:pt idx="0">
                  <c:v>17081</c:v>
                </c:pt>
                <c:pt idx="1">
                  <c:v>17268</c:v>
                </c:pt>
                <c:pt idx="2">
                  <c:v>17041</c:v>
                </c:pt>
                <c:pt idx="3">
                  <c:v>17445</c:v>
                </c:pt>
                <c:pt idx="4">
                  <c:v>17990</c:v>
                </c:pt>
                <c:pt idx="5">
                  <c:v>18437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A-4612-8FBE-FAE765D124D7}"/>
            </c:ext>
          </c:extLst>
        </c:ser>
        <c:ser>
          <c:idx val="3"/>
          <c:order val="3"/>
          <c:tx>
            <c:strRef>
              <c:f>April!$B$87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[$-419]\m\m\m\m\ \y\y\y\y;@</c:formatCode>
                <c:ptCount val="6"/>
                <c:pt idx="0">
                  <c:v>44163</c:v>
                </c:pt>
                <c:pt idx="1">
                  <c:v>44193</c:v>
                </c:pt>
                <c:pt idx="2">
                  <c:v>44224</c:v>
                </c:pt>
                <c:pt idx="3">
                  <c:v>44255</c:v>
                </c:pt>
                <c:pt idx="4">
                  <c:v>44285</c:v>
                </c:pt>
                <c:pt idx="5">
                  <c:v>44316</c:v>
                </c:pt>
              </c:numCache>
            </c:numRef>
          </c:cat>
          <c:val>
            <c:numRef>
              <c:f>April!$C$87:$H$87</c:f>
              <c:numCache>
                <c:formatCode>#,##0</c:formatCode>
                <c:ptCount val="6"/>
                <c:pt idx="0">
                  <c:v>73469</c:v>
                </c:pt>
                <c:pt idx="1">
                  <c:v>79270</c:v>
                </c:pt>
                <c:pt idx="2">
                  <c:v>82193</c:v>
                </c:pt>
                <c:pt idx="3">
                  <c:v>86734</c:v>
                </c:pt>
                <c:pt idx="4">
                  <c:v>110250</c:v>
                </c:pt>
                <c:pt idx="5">
                  <c:v>113270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A-4612-8FBE-FAE765D1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May!$E$50:$J$50</c:f>
              <c:numCache>
                <c:formatCode>#,##0</c:formatCode>
                <c:ptCount val="6"/>
                <c:pt idx="0">
                  <c:v>1006751</c:v>
                </c:pt>
                <c:pt idx="1">
                  <c:v>1102966</c:v>
                </c:pt>
                <c:pt idx="2">
                  <c:v>1310295.9999999998</c:v>
                </c:pt>
                <c:pt idx="3">
                  <c:v>1955118</c:v>
                </c:pt>
                <c:pt idx="4">
                  <c:v>3859911</c:v>
                </c:pt>
                <c:pt idx="5">
                  <c:v>9412672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B50-98FB-C3563069E8A1}"/>
            </c:ext>
          </c:extLst>
        </c:ser>
        <c:ser>
          <c:idx val="1"/>
          <c:order val="1"/>
          <c:tx>
            <c:strRef>
              <c:f>May!$B$51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May!$E$51:$J$51</c:f>
              <c:numCache>
                <c:formatCode>#,##0</c:formatCode>
                <c:ptCount val="6"/>
                <c:pt idx="0">
                  <c:v>20753</c:v>
                </c:pt>
                <c:pt idx="1">
                  <c:v>18622</c:v>
                </c:pt>
                <c:pt idx="2">
                  <c:v>17766</c:v>
                </c:pt>
                <c:pt idx="3">
                  <c:v>16631</c:v>
                </c:pt>
                <c:pt idx="4">
                  <c:v>17695</c:v>
                </c:pt>
                <c:pt idx="5">
                  <c:v>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B50-98FB-C3563069E8A1}"/>
            </c:ext>
          </c:extLst>
        </c:ser>
        <c:ser>
          <c:idx val="2"/>
          <c:order val="2"/>
          <c:tx>
            <c:strRef>
              <c:f>May!$B$52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May!$E$52:$J$52</c:f>
              <c:numCache>
                <c:formatCode>#,##0</c:formatCode>
                <c:ptCount val="6"/>
                <c:pt idx="0">
                  <c:v>8729</c:v>
                </c:pt>
                <c:pt idx="1">
                  <c:v>9215</c:v>
                </c:pt>
                <c:pt idx="2">
                  <c:v>10211</c:v>
                </c:pt>
                <c:pt idx="3">
                  <c:v>11453</c:v>
                </c:pt>
                <c:pt idx="4">
                  <c:v>14011</c:v>
                </c:pt>
                <c:pt idx="5">
                  <c:v>17041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F-4B50-98FB-C3563069E8A1}"/>
            </c:ext>
          </c:extLst>
        </c:ser>
        <c:ser>
          <c:idx val="3"/>
          <c:order val="3"/>
          <c:tx>
            <c:strRef>
              <c:f>May!$B$53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[$-419]\m\m\m\m\ \y\y\y\y;@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</c:numCache>
            </c:numRef>
          </c:cat>
          <c:val>
            <c:numRef>
              <c:f>May!$E$53:$J$53</c:f>
              <c:numCache>
                <c:formatCode>#,##0</c:formatCode>
                <c:ptCount val="6"/>
                <c:pt idx="0">
                  <c:v>3836</c:v>
                </c:pt>
                <c:pt idx="1">
                  <c:v>10694</c:v>
                </c:pt>
                <c:pt idx="2">
                  <c:v>22564.000000000004</c:v>
                </c:pt>
                <c:pt idx="3">
                  <c:v>29262</c:v>
                </c:pt>
                <c:pt idx="4">
                  <c:v>41535</c:v>
                </c:pt>
                <c:pt idx="5">
                  <c:v>82193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F-4B50-98FB-C3563069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4321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0000000-0008-0000-0000-000001D0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C8F839-2308-4AFB-8B10-C193E1266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447B6F-C7EA-4810-8EAB-A9741878B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F1BC700C-A0A9-40FE-86CC-D297D846FD73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44C17E0-6379-498E-A661-61A5AD4009FF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B82649-3C4F-49DF-AA48-CF1A1A81E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C52088-B602-45B2-8DB4-29EEFD51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137CE5F7-E4EA-48A4-8AE3-C154C41B224B}"/>
            </a:ext>
          </a:extLst>
        </xdr:cNvPr>
        <xdr:cNvSpPr/>
      </xdr:nvSpPr>
      <xdr:spPr bwMode="auto">
        <a:xfrm>
          <a:off x="123825" y="14098905"/>
          <a:ext cx="3695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ED19677-AD49-487D-A1F3-922FEB42180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4098905"/>
          <a:ext cx="3695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DD2C24-D0A3-43AB-AA5C-053196266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F63402-4584-4072-BC28-AF96D1E85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B07B3973-77F1-4C44-B535-C78CCFFB11CF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08876E8-0F4D-4058-88BB-F786526DD4B8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67AE3C-CAAF-4C37-B4C8-7134BE20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ABD51F-A287-4FAA-8D60-99529E5AD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BFFFC009-13D7-4DAB-A6D3-2020CCD0627F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D82A941-C9FA-4BA9-9B2F-71A6BF19705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E3D31E-3403-419D-8859-47B136D56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B48076-840D-472B-8EEA-E7250B3FE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A39E0F63-D9DB-46A8-9DAB-C88FEAD8BF83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AD9E7187-7DDE-4FA2-B8E4-76EDD894D338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56913D-6E1A-4F29-B985-F656C4DD3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18492F-4C35-4154-B5BD-82310506C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4E42974B-E830-4E75-8101-ECFC1E08096B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D5A0540-E02A-4283-B529-6C42A11560C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345431-C667-4C5B-964D-64763CA30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46B996-8E14-4AE3-82F3-888B4C6D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3F776506-1B30-4CD1-99F9-3D44B453BE8A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D1782AB4-9E72-4AC9-B169-A0A16299F251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155202-47CC-40B1-B7CB-04C431A76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486D94-E1A6-47A4-90E5-12AE6E7F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319F52BA-F582-4A30-BBBA-6EACD5E00B73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54CC2C41-2AFF-41BA-93AB-BDEA4F07A013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9E4AC4-8BBD-4935-B4E7-63FA4326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16EDAB-D68E-4F9B-A804-F9357FD62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BC2386E4-4F06-4F70-8741-DC2D93C2F7BB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D0E1C7C-CB02-4F01-915E-99768D802744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2580AF-EF69-47A5-B61E-620516246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841AC9-C189-40FD-AA31-C64E03CC2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89B56FF2-451C-4B17-B31D-693ED84143C8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341CC78-DC66-4BDA-9F27-A2DAF44EB05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348D76-B924-4785-A35F-AA1B0FFFC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15B423-0C40-461B-9145-0877CE075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2DAFAFF-620D-4318-94CF-7C108B332F80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9227266-E9F2-4575-9148-23B296AE1001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180"/>
  <sheetViews>
    <sheetView topLeftCell="B1" zoomScaleNormal="100" workbookViewId="0">
      <selection activeCell="J1" sqref="J1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6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6" s="1" customFormat="1" ht="21" thickBot="1">
      <c r="B3" s="100">
        <v>44227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6" s="1" customFormat="1" ht="18" thickTop="1"/>
    <row r="5" spans="2:16" s="1" customFormat="1" ht="17.25">
      <c r="B5" s="17"/>
      <c r="C5" s="17"/>
      <c r="D5" s="17"/>
      <c r="E5" s="17"/>
      <c r="F5" s="17"/>
      <c r="G5" s="17"/>
      <c r="H5" s="17"/>
    </row>
    <row r="6" spans="2:16" s="1" customFormat="1" ht="17.25">
      <c r="B6" s="18" t="s">
        <v>18</v>
      </c>
      <c r="C6" s="61">
        <f>B3</f>
        <v>44227</v>
      </c>
      <c r="D6" s="17"/>
      <c r="E6" s="17"/>
      <c r="F6" s="17"/>
      <c r="G6" s="17"/>
      <c r="H6" s="17"/>
    </row>
    <row r="7" spans="2:16" s="1" customFormat="1" ht="18" thickBot="1">
      <c r="B7" s="21"/>
      <c r="C7" s="21"/>
      <c r="D7" s="21"/>
      <c r="E7" s="21"/>
      <c r="F7" s="21"/>
      <c r="G7" s="21"/>
      <c r="H7" s="21"/>
    </row>
    <row r="8" spans="2:16">
      <c r="B8" s="2"/>
      <c r="C8" s="2"/>
      <c r="D8" s="2"/>
      <c r="E8" s="2"/>
    </row>
    <row r="9" spans="2:16" s="4" customFormat="1" ht="12.75">
      <c r="C9" s="3"/>
      <c r="D9" s="3"/>
      <c r="E9" s="3"/>
      <c r="F9" s="3"/>
    </row>
    <row r="10" spans="2:16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6" s="45" customFormat="1" ht="15.75" thickBot="1">
      <c r="B11" s="101" t="s">
        <v>16</v>
      </c>
      <c r="C11" s="101"/>
      <c r="D11" s="102"/>
      <c r="E11" s="66">
        <f>EDATE(F11,-1)</f>
        <v>44196</v>
      </c>
      <c r="F11" s="66">
        <f>B3</f>
        <v>44227</v>
      </c>
      <c r="G11" s="44" t="s">
        <v>9</v>
      </c>
      <c r="H11" s="44" t="s">
        <v>10</v>
      </c>
      <c r="J11" s="70"/>
    </row>
    <row r="12" spans="2:16" s="69" customFormat="1" ht="17.25">
      <c r="B12" s="103" t="s">
        <v>0</v>
      </c>
      <c r="C12" s="103"/>
      <c r="D12" s="104"/>
      <c r="E12" s="77">
        <v>14613694</v>
      </c>
      <c r="F12" s="77">
        <v>15487933</v>
      </c>
      <c r="G12" s="11">
        <f t="shared" ref="G12:G17" si="0">F12-E12</f>
        <v>874239</v>
      </c>
      <c r="H12" s="57">
        <f t="shared" ref="H12:H18" si="1">F12/E12-1</f>
        <v>5.9823272609923261E-2</v>
      </c>
      <c r="I12" s="78"/>
      <c r="J12" s="79"/>
      <c r="P12" s="69">
        <v>17986457</v>
      </c>
    </row>
    <row r="13" spans="2:16" s="69" customFormat="1" ht="17.25">
      <c r="B13" s="105" t="s">
        <v>1</v>
      </c>
      <c r="C13" s="105"/>
      <c r="D13" s="106"/>
      <c r="E13" s="77">
        <v>27385</v>
      </c>
      <c r="F13" s="77">
        <v>27759</v>
      </c>
      <c r="G13" s="11">
        <f t="shared" si="0"/>
        <v>374</v>
      </c>
      <c r="H13" s="57">
        <f t="shared" si="1"/>
        <v>1.3657111557421997E-2</v>
      </c>
      <c r="I13" s="78"/>
      <c r="J13" s="79"/>
    </row>
    <row r="14" spans="2:16" s="69" customFormat="1" ht="17.25">
      <c r="B14" s="105" t="s">
        <v>36</v>
      </c>
      <c r="C14" s="105"/>
      <c r="D14" s="106"/>
      <c r="E14" s="77">
        <v>24612</v>
      </c>
      <c r="F14" s="77">
        <v>23163</v>
      </c>
      <c r="G14" s="11">
        <f t="shared" si="0"/>
        <v>-1449</v>
      </c>
      <c r="H14" s="57">
        <f t="shared" si="1"/>
        <v>-5.8873720136518815E-2</v>
      </c>
      <c r="I14" s="78"/>
      <c r="J14" s="79"/>
    </row>
    <row r="15" spans="2:16" s="69" customFormat="1" ht="17.25">
      <c r="B15" s="107" t="s">
        <v>37</v>
      </c>
      <c r="C15" s="107"/>
      <c r="D15" s="108"/>
      <c r="E15" s="77">
        <v>18668</v>
      </c>
      <c r="F15" s="77">
        <v>17659</v>
      </c>
      <c r="G15" s="11">
        <f t="shared" si="0"/>
        <v>-1009</v>
      </c>
      <c r="H15" s="57">
        <f t="shared" si="1"/>
        <v>-5.4049710734947465E-2</v>
      </c>
      <c r="I15" s="78"/>
      <c r="J15" s="79"/>
    </row>
    <row r="16" spans="2:16" s="69" customFormat="1" ht="17.25">
      <c r="B16" s="109" t="s">
        <v>38</v>
      </c>
      <c r="C16" s="109"/>
      <c r="D16" s="110"/>
      <c r="E16" s="77">
        <v>5944</v>
      </c>
      <c r="F16" s="77">
        <v>5504</v>
      </c>
      <c r="G16" s="11">
        <f t="shared" si="0"/>
        <v>-440</v>
      </c>
      <c r="H16" s="57">
        <f t="shared" si="1"/>
        <v>-7.4024226110363411E-2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134720</v>
      </c>
      <c r="F17" s="77">
        <v>138500</v>
      </c>
      <c r="G17" s="11">
        <f t="shared" si="0"/>
        <v>3780</v>
      </c>
      <c r="H17" s="57">
        <f t="shared" si="1"/>
        <v>2.805819477434679E-2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14800411</v>
      </c>
      <c r="F18" s="65">
        <f>F12+F13+F14+F17</f>
        <v>15677355</v>
      </c>
      <c r="G18" s="65">
        <f t="shared" ref="G18" si="2">G12+G13+G14+G17</f>
        <v>876944</v>
      </c>
      <c r="H18" s="62">
        <f t="shared" si="1"/>
        <v>5.9251327547593213E-2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44196</v>
      </c>
      <c r="F22" s="66">
        <f>F11</f>
        <v>44227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8787077</v>
      </c>
      <c r="F23" s="77">
        <v>9412672</v>
      </c>
      <c r="G23" s="11">
        <f>F23-E23</f>
        <v>625595</v>
      </c>
      <c r="H23" s="57">
        <f>F23/E23-1</f>
        <v>7.1194892226391193E-2</v>
      </c>
      <c r="I23" s="79"/>
    </row>
    <row r="24" spans="2:10" s="69" customFormat="1" ht="17.25">
      <c r="B24" s="105" t="s">
        <v>1</v>
      </c>
      <c r="C24" s="105"/>
      <c r="D24" s="106"/>
      <c r="E24" s="77">
        <v>19014</v>
      </c>
      <c r="F24" s="77">
        <v>19074</v>
      </c>
      <c r="G24" s="11">
        <f>F24-E24</f>
        <v>60</v>
      </c>
      <c r="H24" s="57">
        <f>F24/E24-1</f>
        <v>3.1555695803091588E-3</v>
      </c>
      <c r="I24" s="79"/>
    </row>
    <row r="25" spans="2:10" s="69" customFormat="1" ht="17.25">
      <c r="B25" s="105" t="s">
        <v>36</v>
      </c>
      <c r="C25" s="105"/>
      <c r="D25" s="106"/>
      <c r="E25" s="77">
        <v>17268</v>
      </c>
      <c r="F25" s="77">
        <v>17041</v>
      </c>
      <c r="G25" s="11">
        <f>F25-E25</f>
        <v>-227</v>
      </c>
      <c r="H25" s="57">
        <f>F25/E25-1</f>
        <v>-1.3145703034514677E-2</v>
      </c>
      <c r="I25" s="79"/>
    </row>
    <row r="26" spans="2:10" s="69" customFormat="1" ht="17.25">
      <c r="B26" s="107" t="s">
        <v>37</v>
      </c>
      <c r="C26" s="107"/>
      <c r="D26" s="108"/>
      <c r="E26" s="77">
        <v>14515</v>
      </c>
      <c r="F26" s="77">
        <v>14288</v>
      </c>
      <c r="G26" s="11">
        <f t="shared" ref="G26:G28" si="3">F26-E26</f>
        <v>-227</v>
      </c>
      <c r="H26" s="57">
        <f t="shared" ref="H26:H29" si="4">F26/E26-1</f>
        <v>-1.5638994143988949E-2</v>
      </c>
      <c r="I26" s="79"/>
    </row>
    <row r="27" spans="2:10" s="69" customFormat="1" ht="17.25">
      <c r="B27" s="109" t="s">
        <v>38</v>
      </c>
      <c r="C27" s="109"/>
      <c r="D27" s="110"/>
      <c r="E27" s="77">
        <v>2753</v>
      </c>
      <c r="F27" s="77">
        <v>2753</v>
      </c>
      <c r="G27" s="11">
        <f t="shared" si="3"/>
        <v>0</v>
      </c>
      <c r="H27" s="57">
        <f t="shared" si="4"/>
        <v>0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79270</v>
      </c>
      <c r="F28" s="77">
        <v>82193</v>
      </c>
      <c r="G28" s="11">
        <f t="shared" si="3"/>
        <v>2923</v>
      </c>
      <c r="H28" s="57">
        <f t="shared" si="4"/>
        <v>3.6873975022076344E-2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8902629</v>
      </c>
      <c r="F29" s="65">
        <f>F23+F24+F25+F28</f>
        <v>9530980</v>
      </c>
      <c r="G29" s="65">
        <f t="shared" ref="G29" si="5">G23+G24+G25+G28</f>
        <v>628351</v>
      </c>
      <c r="H29" s="62">
        <f t="shared" si="4"/>
        <v>7.0580386984563814E-2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44196</v>
      </c>
      <c r="F33" s="66">
        <f>F11</f>
        <v>44227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1417987</v>
      </c>
      <c r="F34" s="71">
        <v>1475715</v>
      </c>
      <c r="G34" s="11">
        <f t="shared" ref="G34:G39" si="6">F34-E34</f>
        <v>57728</v>
      </c>
      <c r="H34" s="57">
        <f t="shared" ref="H34:H40" si="7">F34/E34-1</f>
        <v>4.0711233600872143E-2</v>
      </c>
      <c r="I34" s="56"/>
    </row>
    <row r="35" spans="2:10" ht="17.25">
      <c r="B35" s="105" t="s">
        <v>1</v>
      </c>
      <c r="C35" s="105"/>
      <c r="D35" s="106"/>
      <c r="E35" s="71">
        <v>1553</v>
      </c>
      <c r="F35" s="71">
        <v>1234</v>
      </c>
      <c r="G35" s="11">
        <f t="shared" si="6"/>
        <v>-319</v>
      </c>
      <c r="H35" s="57">
        <f t="shared" si="7"/>
        <v>-0.20540888602704443</v>
      </c>
      <c r="I35" s="56"/>
    </row>
    <row r="36" spans="2:10" ht="17.25">
      <c r="B36" s="105" t="s">
        <v>36</v>
      </c>
      <c r="C36" s="105"/>
      <c r="D36" s="106"/>
      <c r="E36" s="71">
        <v>2863</v>
      </c>
      <c r="F36" s="71">
        <v>2787</v>
      </c>
      <c r="G36" s="11">
        <f t="shared" si="6"/>
        <v>-76</v>
      </c>
      <c r="H36" s="57">
        <f t="shared" si="7"/>
        <v>-2.6545581557806508E-2</v>
      </c>
      <c r="I36" s="56"/>
    </row>
    <row r="37" spans="2:10" ht="17.25">
      <c r="B37" s="107" t="s">
        <v>37</v>
      </c>
      <c r="C37" s="107"/>
      <c r="D37" s="108"/>
      <c r="E37" s="71">
        <v>2606</v>
      </c>
      <c r="F37" s="71">
        <v>2543</v>
      </c>
      <c r="G37" s="11">
        <f t="shared" si="6"/>
        <v>-63</v>
      </c>
      <c r="H37" s="57">
        <f t="shared" si="7"/>
        <v>-2.417498081350733E-2</v>
      </c>
      <c r="I37" s="56"/>
    </row>
    <row r="38" spans="2:10" ht="17.25">
      <c r="B38" s="109" t="s">
        <v>38</v>
      </c>
      <c r="C38" s="109"/>
      <c r="D38" s="110"/>
      <c r="E38" s="71">
        <v>257</v>
      </c>
      <c r="F38" s="71">
        <v>244</v>
      </c>
      <c r="G38" s="11">
        <f t="shared" si="6"/>
        <v>-13</v>
      </c>
      <c r="H38" s="57">
        <f t="shared" si="7"/>
        <v>-5.058365758754868E-2</v>
      </c>
      <c r="I38" s="56"/>
    </row>
    <row r="39" spans="2:10" ht="18" customHeight="1" thickBot="1">
      <c r="B39" s="111" t="s">
        <v>2</v>
      </c>
      <c r="C39" s="111"/>
      <c r="D39" s="112"/>
      <c r="E39" s="71">
        <v>20742</v>
      </c>
      <c r="F39" s="71">
        <v>15045</v>
      </c>
      <c r="G39" s="11">
        <f t="shared" si="6"/>
        <v>-5697</v>
      </c>
      <c r="H39" s="57">
        <f t="shared" si="7"/>
        <v>-0.2746601099218976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1443145</v>
      </c>
      <c r="F40" s="65">
        <f t="shared" ref="F40:G40" si="8">F34+F35+F36+F39</f>
        <v>1494781</v>
      </c>
      <c r="G40" s="65">
        <f t="shared" si="8"/>
        <v>51636</v>
      </c>
      <c r="H40" s="62">
        <f t="shared" si="7"/>
        <v>3.578018840795627E-2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44073</v>
      </c>
      <c r="D83" s="66">
        <f t="shared" si="9"/>
        <v>44104</v>
      </c>
      <c r="E83" s="66">
        <f t="shared" si="9"/>
        <v>44134</v>
      </c>
      <c r="F83" s="66">
        <f t="shared" si="9"/>
        <v>44165</v>
      </c>
      <c r="G83" s="66">
        <f>EDATE(H83,-1)</f>
        <v>44196</v>
      </c>
      <c r="H83" s="66">
        <f>B3</f>
        <v>44227</v>
      </c>
      <c r="I83"/>
      <c r="J83"/>
    </row>
    <row r="84" spans="2:11" ht="16.5" customHeight="1">
      <c r="B84" s="24" t="s">
        <v>0</v>
      </c>
      <c r="C84" s="73">
        <v>6169141</v>
      </c>
      <c r="D84" s="73">
        <v>6779757</v>
      </c>
      <c r="E84" s="73">
        <v>7515934</v>
      </c>
      <c r="F84" s="73">
        <v>8083085</v>
      </c>
      <c r="G84" s="73">
        <v>8787077</v>
      </c>
      <c r="H84" s="73">
        <v>9412672</v>
      </c>
    </row>
    <row r="85" spans="2:11" ht="16.5" customHeight="1">
      <c r="B85" s="25" t="s">
        <v>1</v>
      </c>
      <c r="C85" s="74">
        <v>18285</v>
      </c>
      <c r="D85" s="74">
        <v>18484</v>
      </c>
      <c r="E85" s="74">
        <v>18680</v>
      </c>
      <c r="F85" s="74">
        <v>18780</v>
      </c>
      <c r="G85" s="74">
        <v>19014</v>
      </c>
      <c r="H85" s="74">
        <v>19074</v>
      </c>
    </row>
    <row r="86" spans="2:11" ht="16.5" customHeight="1">
      <c r="B86" s="26" t="s">
        <v>36</v>
      </c>
      <c r="C86" s="76">
        <v>16204</v>
      </c>
      <c r="D86" s="76">
        <v>16494</v>
      </c>
      <c r="E86" s="76">
        <v>16861</v>
      </c>
      <c r="F86" s="76">
        <v>17081</v>
      </c>
      <c r="G86" s="76">
        <v>17268</v>
      </c>
      <c r="H86" s="76">
        <v>17041</v>
      </c>
    </row>
    <row r="87" spans="2:11" ht="16.5" customHeight="1" thickBot="1">
      <c r="B87" s="27" t="s">
        <v>2</v>
      </c>
      <c r="C87" s="72">
        <v>57089</v>
      </c>
      <c r="D87" s="72">
        <v>62564</v>
      </c>
      <c r="E87" s="72">
        <v>67792</v>
      </c>
      <c r="F87" s="72">
        <v>73469</v>
      </c>
      <c r="G87" s="72">
        <v>79270</v>
      </c>
      <c r="H87" s="72">
        <v>82193</v>
      </c>
    </row>
    <row r="88" spans="2:11" s="64" customFormat="1" ht="18" thickBot="1">
      <c r="B88" s="87" t="s">
        <v>3</v>
      </c>
      <c r="C88" s="75">
        <f>C84+C85+C86+C87</f>
        <v>6260719</v>
      </c>
      <c r="D88" s="75">
        <f t="shared" ref="D88:H88" si="10">D84+D85+D86+D87</f>
        <v>6877299</v>
      </c>
      <c r="E88" s="75">
        <f t="shared" si="10"/>
        <v>7619267</v>
      </c>
      <c r="F88" s="75">
        <f t="shared" si="10"/>
        <v>8192415</v>
      </c>
      <c r="G88" s="75">
        <f t="shared" si="10"/>
        <v>8902629</v>
      </c>
      <c r="H88" s="75">
        <f t="shared" si="10"/>
        <v>9530980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44227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247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44227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3837558</v>
      </c>
      <c r="H139" s="127"/>
      <c r="I139" s="46"/>
      <c r="J139" s="49"/>
    </row>
    <row r="140" spans="2:10" ht="17.25" customHeight="1">
      <c r="B140" s="128" t="s">
        <v>44</v>
      </c>
      <c r="C140" s="128"/>
      <c r="D140" s="128"/>
      <c r="E140" s="128"/>
      <c r="F140" s="129"/>
      <c r="G140" s="130">
        <v>3801772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1188038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615167</v>
      </c>
      <c r="H142" s="131"/>
      <c r="I142" s="46"/>
      <c r="J142" s="49"/>
    </row>
    <row r="143" spans="2:10" ht="17.25" customHeight="1">
      <c r="B143" s="128" t="s">
        <v>33</v>
      </c>
      <c r="C143" s="128"/>
      <c r="D143" s="128"/>
      <c r="E143" s="128"/>
      <c r="F143" s="129"/>
      <c r="G143" s="130">
        <v>503258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314182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277041</v>
      </c>
      <c r="H145" s="131"/>
      <c r="I145" s="46"/>
      <c r="J145" s="49"/>
    </row>
    <row r="146" spans="2:13" ht="17.25" customHeight="1">
      <c r="B146" s="128" t="s">
        <v>49</v>
      </c>
      <c r="C146" s="128"/>
      <c r="D146" s="128"/>
      <c r="E146" s="128"/>
      <c r="F146" s="129"/>
      <c r="G146" s="130">
        <v>96066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72382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61815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931751</v>
      </c>
      <c r="H154" s="127"/>
      <c r="I154" s="51"/>
      <c r="J154" s="49"/>
      <c r="K154" s="48"/>
      <c r="L154"/>
      <c r="M154"/>
    </row>
    <row r="155" spans="2:13" ht="17.25" customHeight="1">
      <c r="B155" s="128" t="s">
        <v>27</v>
      </c>
      <c r="C155" s="128"/>
      <c r="D155" s="128"/>
      <c r="E155" s="128"/>
      <c r="F155" s="129"/>
      <c r="G155" s="130">
        <v>237198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42</v>
      </c>
      <c r="C156" s="128"/>
      <c r="D156" s="128"/>
      <c r="E156" s="128"/>
      <c r="F156" s="129"/>
      <c r="G156" s="130">
        <v>216008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53288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46</v>
      </c>
      <c r="C158" s="128"/>
      <c r="D158" s="128"/>
      <c r="E158" s="128"/>
      <c r="F158" s="129"/>
      <c r="G158" s="130">
        <v>39488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43</v>
      </c>
      <c r="C159" s="128"/>
      <c r="D159" s="128"/>
      <c r="E159" s="128"/>
      <c r="F159" s="129"/>
      <c r="G159" s="130">
        <v>37055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33</v>
      </c>
      <c r="C160" s="128"/>
      <c r="D160" s="128"/>
      <c r="E160" s="128"/>
      <c r="F160" s="129"/>
      <c r="G160" s="130">
        <v>31601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49</v>
      </c>
      <c r="C161" s="128"/>
      <c r="D161" s="128"/>
      <c r="E161" s="128"/>
      <c r="F161" s="129"/>
      <c r="G161" s="130">
        <v>11349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39</v>
      </c>
      <c r="C162" s="128"/>
      <c r="D162" s="128"/>
      <c r="E162" s="128"/>
      <c r="F162" s="129"/>
      <c r="G162" s="130">
        <v>11288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6777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2859544662419.7378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2563198791087.0176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1083252686768.0137</v>
      </c>
      <c r="H171" s="131"/>
      <c r="I171" s="53"/>
      <c r="J171" s="54"/>
    </row>
    <row r="172" spans="2:13" ht="17.25" customHeight="1">
      <c r="B172" s="128" t="s">
        <v>43</v>
      </c>
      <c r="C172" s="128"/>
      <c r="D172" s="128"/>
      <c r="E172" s="128"/>
      <c r="F172" s="129"/>
      <c r="G172" s="130">
        <v>931843137510.99023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912538949435.58374</v>
      </c>
      <c r="H173" s="131"/>
      <c r="I173" s="55"/>
      <c r="J173" s="49"/>
    </row>
    <row r="174" spans="2:13" ht="17.25" customHeight="1">
      <c r="B174" s="128" t="s">
        <v>34</v>
      </c>
      <c r="C174" s="128"/>
      <c r="D174" s="128"/>
      <c r="E174" s="128"/>
      <c r="F174" s="129"/>
      <c r="G174" s="130">
        <v>785087297813.6936</v>
      </c>
      <c r="H174" s="131"/>
      <c r="I174" s="53"/>
      <c r="J174" s="54"/>
    </row>
    <row r="175" spans="2:13" ht="17.25" customHeight="1">
      <c r="B175" s="128" t="s">
        <v>27</v>
      </c>
      <c r="C175" s="128"/>
      <c r="D175" s="128"/>
      <c r="E175" s="128"/>
      <c r="F175" s="129"/>
      <c r="G175" s="130">
        <v>671615333536.80847</v>
      </c>
      <c r="H175" s="131"/>
      <c r="I175" s="53"/>
      <c r="J175" s="54"/>
    </row>
    <row r="176" spans="2:13" ht="17.25" customHeight="1">
      <c r="B176" s="128" t="s">
        <v>47</v>
      </c>
      <c r="C176" s="128"/>
      <c r="D176" s="128"/>
      <c r="E176" s="128"/>
      <c r="F176" s="129"/>
      <c r="G176" s="130">
        <v>576267571863.04968</v>
      </c>
      <c r="H176" s="131"/>
      <c r="I176" s="53"/>
      <c r="J176" s="54"/>
    </row>
    <row r="177" spans="2:10" ht="17.25" customHeight="1">
      <c r="B177" s="128" t="s">
        <v>40</v>
      </c>
      <c r="C177" s="128"/>
      <c r="D177" s="128"/>
      <c r="E177" s="128"/>
      <c r="F177" s="129"/>
      <c r="G177" s="130">
        <v>574209313507.89929</v>
      </c>
      <c r="H177" s="131"/>
      <c r="I177" s="53"/>
      <c r="J177" s="54"/>
    </row>
    <row r="178" spans="2:10" ht="18" customHeight="1" thickBot="1">
      <c r="B178" s="145" t="s">
        <v>48</v>
      </c>
      <c r="C178" s="145"/>
      <c r="D178" s="145"/>
      <c r="E178" s="145"/>
      <c r="F178" s="137"/>
      <c r="G178" s="146">
        <v>564600367653.48999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166B-A4D4-46DF-9188-2D333CE8195A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44500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44500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44469</v>
      </c>
      <c r="F11" s="66">
        <f>B3</f>
        <v>44500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23867958</v>
      </c>
      <c r="F12" s="77">
        <v>24938628</v>
      </c>
      <c r="G12" s="11">
        <f t="shared" ref="G12:G17" si="0">F12-E12</f>
        <v>1070670</v>
      </c>
      <c r="H12" s="57">
        <f t="shared" ref="H12:H18" si="1">F12/E12-1</f>
        <v>4.4858047764287257E-2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36463</v>
      </c>
      <c r="F13" s="77">
        <v>104305</v>
      </c>
      <c r="G13" s="11">
        <f t="shared" si="0"/>
        <v>67842</v>
      </c>
      <c r="H13" s="57">
        <f t="shared" si="1"/>
        <v>1.8605709897704523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27501</v>
      </c>
      <c r="F14" s="77">
        <v>28498</v>
      </c>
      <c r="G14" s="11">
        <f t="shared" si="0"/>
        <v>997</v>
      </c>
      <c r="H14" s="57">
        <f t="shared" si="1"/>
        <v>3.6253227155376155E-2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21830</v>
      </c>
      <c r="F15" s="77">
        <v>22830</v>
      </c>
      <c r="G15" s="11">
        <f t="shared" si="0"/>
        <v>1000</v>
      </c>
      <c r="H15" s="57">
        <f t="shared" si="1"/>
        <v>4.5808520384791551E-2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5671</v>
      </c>
      <c r="F16" s="77">
        <v>5668</v>
      </c>
      <c r="G16" s="11">
        <f t="shared" si="0"/>
        <v>-3</v>
      </c>
      <c r="H16" s="57">
        <f t="shared" si="1"/>
        <v>-5.2900722976545467E-4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238506</v>
      </c>
      <c r="F17" s="77">
        <v>294320</v>
      </c>
      <c r="G17" s="11">
        <f t="shared" si="0"/>
        <v>55814</v>
      </c>
      <c r="H17" s="57">
        <f t="shared" si="1"/>
        <v>0.23401507718883385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24170428</v>
      </c>
      <c r="F18" s="65">
        <f>F12+F13+F14+F17</f>
        <v>25365751</v>
      </c>
      <c r="G18" s="65">
        <f t="shared" ref="G18" si="2">G12+G13+G14+G17</f>
        <v>1195323</v>
      </c>
      <c r="H18" s="62">
        <f t="shared" si="1"/>
        <v>4.9453944299207242E-2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44469</v>
      </c>
      <c r="F22" s="66">
        <f>F11</f>
        <v>44500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14530193</v>
      </c>
      <c r="F23" s="77">
        <v>15258509</v>
      </c>
      <c r="G23" s="11">
        <f>F23-E23</f>
        <v>728316</v>
      </c>
      <c r="H23" s="57">
        <f>F23/E23-1</f>
        <v>5.0124316999781149E-2</v>
      </c>
      <c r="I23" s="79"/>
    </row>
    <row r="24" spans="2:10" s="69" customFormat="1" ht="17.25">
      <c r="B24" s="105" t="s">
        <v>1</v>
      </c>
      <c r="C24" s="105"/>
      <c r="D24" s="106"/>
      <c r="E24" s="77">
        <v>20081</v>
      </c>
      <c r="F24" s="77">
        <v>20154</v>
      </c>
      <c r="G24" s="11">
        <f>F24-E24</f>
        <v>73</v>
      </c>
      <c r="H24" s="57">
        <f>F24/E24-1</f>
        <v>3.6352771276331186E-3</v>
      </c>
      <c r="I24" s="79"/>
    </row>
    <row r="25" spans="2:10" s="69" customFormat="1" ht="17.25">
      <c r="B25" s="105" t="s">
        <v>36</v>
      </c>
      <c r="C25" s="105"/>
      <c r="D25" s="106"/>
      <c r="E25" s="77">
        <v>21060</v>
      </c>
      <c r="F25" s="77">
        <v>21894</v>
      </c>
      <c r="G25" s="11">
        <f>F25-E25</f>
        <v>834</v>
      </c>
      <c r="H25" s="57">
        <f>F25/E25-1</f>
        <v>3.9601139601139534E-2</v>
      </c>
      <c r="I25" s="79"/>
    </row>
    <row r="26" spans="2:10" s="69" customFormat="1" ht="17.25">
      <c r="B26" s="107" t="s">
        <v>37</v>
      </c>
      <c r="C26" s="107"/>
      <c r="D26" s="108"/>
      <c r="E26" s="77">
        <v>18254</v>
      </c>
      <c r="F26" s="77">
        <v>19076</v>
      </c>
      <c r="G26" s="11">
        <f t="shared" ref="G26:G28" si="3">F26-E26</f>
        <v>822</v>
      </c>
      <c r="H26" s="57">
        <f t="shared" ref="H26:H29" si="4">F26/E26-1</f>
        <v>4.5031226032650418E-2</v>
      </c>
      <c r="I26" s="79"/>
    </row>
    <row r="27" spans="2:10" s="69" customFormat="1" ht="17.25">
      <c r="B27" s="109" t="s">
        <v>38</v>
      </c>
      <c r="C27" s="109"/>
      <c r="D27" s="110"/>
      <c r="E27" s="77">
        <v>2806</v>
      </c>
      <c r="F27" s="77">
        <v>2818</v>
      </c>
      <c r="G27" s="11">
        <f t="shared" si="3"/>
        <v>12</v>
      </c>
      <c r="H27" s="57">
        <f t="shared" si="4"/>
        <v>4.2765502494654939E-3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158895</v>
      </c>
      <c r="F28" s="77">
        <v>212008</v>
      </c>
      <c r="G28" s="11">
        <f t="shared" si="3"/>
        <v>53113</v>
      </c>
      <c r="H28" s="57">
        <f t="shared" si="4"/>
        <v>0.33426476604046695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14730229</v>
      </c>
      <c r="F29" s="65">
        <f>F23+F24+F25+F28</f>
        <v>15512565</v>
      </c>
      <c r="G29" s="65">
        <f t="shared" ref="G29" si="5">G23+G24+G25+G28</f>
        <v>782336</v>
      </c>
      <c r="H29" s="62">
        <f t="shared" si="4"/>
        <v>5.3110919049527361E-2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44469</v>
      </c>
      <c r="F33" s="66">
        <f>F11</f>
        <v>44500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2274626</v>
      </c>
      <c r="F34" s="71">
        <v>2396735</v>
      </c>
      <c r="G34" s="11">
        <f t="shared" ref="G34:G39" si="6">F34-E34</f>
        <v>122109</v>
      </c>
      <c r="H34" s="57">
        <f t="shared" ref="H34:H40" si="7">F34/E34-1</f>
        <v>5.3683110981761484E-2</v>
      </c>
      <c r="I34" s="56"/>
    </row>
    <row r="35" spans="2:10" ht="17.25">
      <c r="B35" s="105" t="s">
        <v>1</v>
      </c>
      <c r="C35" s="105"/>
      <c r="D35" s="106"/>
      <c r="E35" s="71">
        <v>1523</v>
      </c>
      <c r="F35" s="71">
        <v>1525</v>
      </c>
      <c r="G35" s="11">
        <f t="shared" si="6"/>
        <v>2</v>
      </c>
      <c r="H35" s="57">
        <f t="shared" si="7"/>
        <v>1.3131976362441566E-3</v>
      </c>
      <c r="I35" s="56"/>
    </row>
    <row r="36" spans="2:10" ht="17.25">
      <c r="B36" s="105" t="s">
        <v>36</v>
      </c>
      <c r="C36" s="105"/>
      <c r="D36" s="106"/>
      <c r="E36" s="71">
        <v>3370</v>
      </c>
      <c r="F36" s="71">
        <v>3422</v>
      </c>
      <c r="G36" s="11">
        <f t="shared" si="6"/>
        <v>52</v>
      </c>
      <c r="H36" s="57">
        <f t="shared" si="7"/>
        <v>1.543026706231454E-2</v>
      </c>
      <c r="I36" s="56"/>
    </row>
    <row r="37" spans="2:10" ht="17.25">
      <c r="B37" s="107" t="s">
        <v>37</v>
      </c>
      <c r="C37" s="107"/>
      <c r="D37" s="108"/>
      <c r="E37" s="71">
        <v>3131</v>
      </c>
      <c r="F37" s="71">
        <v>3177</v>
      </c>
      <c r="G37" s="11">
        <f t="shared" si="6"/>
        <v>46</v>
      </c>
      <c r="H37" s="57">
        <f t="shared" si="7"/>
        <v>1.4691791759821049E-2</v>
      </c>
      <c r="I37" s="56"/>
    </row>
    <row r="38" spans="2:10" ht="17.25">
      <c r="B38" s="109" t="s">
        <v>38</v>
      </c>
      <c r="C38" s="109"/>
      <c r="D38" s="110"/>
      <c r="E38" s="71">
        <v>239</v>
      </c>
      <c r="F38" s="71">
        <v>245</v>
      </c>
      <c r="G38" s="11">
        <f t="shared" si="6"/>
        <v>6</v>
      </c>
      <c r="H38" s="57">
        <f t="shared" si="7"/>
        <v>2.5104602510460206E-2</v>
      </c>
      <c r="I38" s="56"/>
    </row>
    <row r="39" spans="2:10" ht="18" customHeight="1" thickBot="1">
      <c r="B39" s="111" t="s">
        <v>2</v>
      </c>
      <c r="C39" s="111"/>
      <c r="D39" s="112"/>
      <c r="E39" s="71">
        <v>60329</v>
      </c>
      <c r="F39" s="71">
        <v>86704</v>
      </c>
      <c r="G39" s="11">
        <f t="shared" si="6"/>
        <v>26375</v>
      </c>
      <c r="H39" s="57">
        <f t="shared" si="7"/>
        <v>0.43718609623895643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2339848</v>
      </c>
      <c r="F40" s="65">
        <f t="shared" ref="F40:G40" si="8">F34+F35+F36+F39</f>
        <v>2488386</v>
      </c>
      <c r="G40" s="65">
        <f t="shared" si="8"/>
        <v>148538</v>
      </c>
      <c r="H40" s="62">
        <f t="shared" si="7"/>
        <v>6.3481901388466211E-2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44346</v>
      </c>
      <c r="D83" s="66">
        <f t="shared" si="9"/>
        <v>44377</v>
      </c>
      <c r="E83" s="66">
        <f t="shared" si="9"/>
        <v>44407</v>
      </c>
      <c r="F83" s="66">
        <f t="shared" si="9"/>
        <v>44438</v>
      </c>
      <c r="G83" s="66">
        <f>EDATE(H83,-1)</f>
        <v>44469</v>
      </c>
      <c r="H83" s="66">
        <f>B3</f>
        <v>44500</v>
      </c>
      <c r="I83"/>
      <c r="J83"/>
    </row>
    <row r="84" spans="2:11" ht="16.5" customHeight="1">
      <c r="B84" s="24" t="s">
        <v>0</v>
      </c>
      <c r="C84" s="73">
        <v>12238639</v>
      </c>
      <c r="D84" s="73">
        <v>12722884</v>
      </c>
      <c r="E84" s="73">
        <v>13169586</v>
      </c>
      <c r="F84" s="73">
        <v>13773190</v>
      </c>
      <c r="G84" s="73">
        <v>14530193</v>
      </c>
      <c r="H84" s="73">
        <v>15258509</v>
      </c>
    </row>
    <row r="85" spans="2:11" ht="16.5" customHeight="1">
      <c r="B85" s="25" t="s">
        <v>1</v>
      </c>
      <c r="C85" s="74">
        <v>19619</v>
      </c>
      <c r="D85" s="74">
        <v>19751</v>
      </c>
      <c r="E85" s="74">
        <v>19875</v>
      </c>
      <c r="F85" s="74">
        <v>19995</v>
      </c>
      <c r="G85" s="74">
        <v>20081</v>
      </c>
      <c r="H85" s="74">
        <v>20154</v>
      </c>
    </row>
    <row r="86" spans="2:11" ht="16.5" customHeight="1">
      <c r="B86" s="26" t="s">
        <v>36</v>
      </c>
      <c r="C86" s="76">
        <v>18804</v>
      </c>
      <c r="D86" s="76">
        <v>19280</v>
      </c>
      <c r="E86" s="76">
        <v>19720</v>
      </c>
      <c r="F86" s="76">
        <v>20283</v>
      </c>
      <c r="G86" s="76">
        <v>21060</v>
      </c>
      <c r="H86" s="76">
        <v>21894</v>
      </c>
    </row>
    <row r="87" spans="2:11" ht="16.5" customHeight="1" thickBot="1">
      <c r="B87" s="27" t="s">
        <v>2</v>
      </c>
      <c r="C87" s="72">
        <v>116061</v>
      </c>
      <c r="D87" s="72">
        <v>115649</v>
      </c>
      <c r="E87" s="72">
        <v>105728</v>
      </c>
      <c r="F87" s="72">
        <v>122307</v>
      </c>
      <c r="G87" s="72">
        <v>158895</v>
      </c>
      <c r="H87" s="72">
        <v>212008</v>
      </c>
    </row>
    <row r="88" spans="2:11" s="64" customFormat="1" ht="18" thickBot="1">
      <c r="B88" s="96" t="s">
        <v>3</v>
      </c>
      <c r="C88" s="75">
        <f>C84+C85+C86+C87</f>
        <v>12393123</v>
      </c>
      <c r="D88" s="75">
        <f t="shared" ref="D88:H88" si="10">D84+D85+D86+D87</f>
        <v>12877564</v>
      </c>
      <c r="E88" s="75">
        <f t="shared" si="10"/>
        <v>13314909</v>
      </c>
      <c r="F88" s="75">
        <f t="shared" si="10"/>
        <v>13935775</v>
      </c>
      <c r="G88" s="75">
        <f t="shared" si="10"/>
        <v>14730229</v>
      </c>
      <c r="H88" s="75">
        <f t="shared" si="10"/>
        <v>15512565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44500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232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44500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7641286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5264310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1947212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1384001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814956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394343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310258</v>
      </c>
      <c r="H145" s="131"/>
      <c r="I145" s="46"/>
      <c r="J145" s="49"/>
    </row>
    <row r="146" spans="2:13" ht="17.25" customHeight="1">
      <c r="B146" s="128" t="s">
        <v>39</v>
      </c>
      <c r="C146" s="128"/>
      <c r="D146" s="128"/>
      <c r="E146" s="128"/>
      <c r="F146" s="129"/>
      <c r="G146" s="130">
        <v>196886</v>
      </c>
      <c r="H146" s="131"/>
      <c r="I146" s="46"/>
      <c r="J146" s="49"/>
    </row>
    <row r="147" spans="2:13" ht="17.25" customHeight="1">
      <c r="B147" s="128" t="s">
        <v>52</v>
      </c>
      <c r="C147" s="128"/>
      <c r="D147" s="128"/>
      <c r="E147" s="128"/>
      <c r="F147" s="129"/>
      <c r="G147" s="130">
        <v>132097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79036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1635071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340818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291332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39</v>
      </c>
      <c r="C157" s="128"/>
      <c r="D157" s="128"/>
      <c r="E157" s="128"/>
      <c r="F157" s="129"/>
      <c r="G157" s="130">
        <v>85438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33</v>
      </c>
      <c r="C158" s="128"/>
      <c r="D158" s="128"/>
      <c r="E158" s="128"/>
      <c r="F158" s="129"/>
      <c r="G158" s="130">
        <v>78381</v>
      </c>
      <c r="H158" s="131"/>
      <c r="I158" s="51"/>
      <c r="J158" s="49"/>
      <c r="K158" s="48"/>
      <c r="L158"/>
      <c r="M158"/>
    </row>
    <row r="159" spans="2:13" ht="17.25" customHeight="1">
      <c r="B159" s="128" t="s">
        <v>28</v>
      </c>
      <c r="C159" s="128"/>
      <c r="D159" s="128"/>
      <c r="E159" s="128"/>
      <c r="F159" s="129"/>
      <c r="G159" s="130">
        <v>67426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46</v>
      </c>
      <c r="C160" s="128"/>
      <c r="D160" s="128"/>
      <c r="E160" s="128"/>
      <c r="F160" s="129"/>
      <c r="G160" s="130">
        <v>44340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43</v>
      </c>
      <c r="C161" s="128"/>
      <c r="D161" s="128"/>
      <c r="E161" s="128"/>
      <c r="F161" s="129"/>
      <c r="G161" s="130">
        <v>44258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9783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54</v>
      </c>
      <c r="C163" s="145"/>
      <c r="D163" s="145"/>
      <c r="E163" s="145"/>
      <c r="F163" s="137"/>
      <c r="G163" s="146">
        <v>8983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5809892945795.709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3851603090495.249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1749103464940.0479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1613766998649.4412</v>
      </c>
      <c r="H172" s="131"/>
      <c r="I172" s="53"/>
      <c r="J172" s="54"/>
    </row>
    <row r="173" spans="2:13" ht="17.25" customHeight="1">
      <c r="B173" s="128" t="s">
        <v>53</v>
      </c>
      <c r="C173" s="128"/>
      <c r="D173" s="128"/>
      <c r="E173" s="128"/>
      <c r="F173" s="129"/>
      <c r="G173" s="130">
        <v>1275417029980.8433</v>
      </c>
      <c r="H173" s="131"/>
      <c r="I173" s="55"/>
      <c r="J173" s="49"/>
    </row>
    <row r="174" spans="2:13" ht="17.25" customHeight="1">
      <c r="B174" s="128" t="s">
        <v>47</v>
      </c>
      <c r="C174" s="128"/>
      <c r="D174" s="128"/>
      <c r="E174" s="128"/>
      <c r="F174" s="129"/>
      <c r="G174" s="130">
        <v>1185584756525.2678</v>
      </c>
      <c r="H174" s="131"/>
      <c r="I174" s="53"/>
      <c r="J174" s="54"/>
    </row>
    <row r="175" spans="2:13" ht="17.25" customHeight="1">
      <c r="B175" s="128" t="s">
        <v>27</v>
      </c>
      <c r="C175" s="128"/>
      <c r="D175" s="128"/>
      <c r="E175" s="128"/>
      <c r="F175" s="129"/>
      <c r="G175" s="130">
        <v>1153263013734.4714</v>
      </c>
      <c r="H175" s="131"/>
      <c r="I175" s="53"/>
      <c r="J175" s="54"/>
    </row>
    <row r="176" spans="2:13" ht="17.25" customHeight="1">
      <c r="B176" s="128" t="s">
        <v>34</v>
      </c>
      <c r="C176" s="128"/>
      <c r="D176" s="128"/>
      <c r="E176" s="128"/>
      <c r="F176" s="129"/>
      <c r="G176" s="130">
        <v>1073728929960.8765</v>
      </c>
      <c r="H176" s="131"/>
      <c r="I176" s="53"/>
      <c r="J176" s="54"/>
    </row>
    <row r="177" spans="2:10" ht="17.25" customHeight="1">
      <c r="B177" s="128" t="s">
        <v>43</v>
      </c>
      <c r="C177" s="128"/>
      <c r="D177" s="128"/>
      <c r="E177" s="128"/>
      <c r="F177" s="129"/>
      <c r="G177" s="130">
        <v>1072982116665.0438</v>
      </c>
      <c r="H177" s="131"/>
      <c r="I177" s="53"/>
      <c r="J177" s="54"/>
    </row>
    <row r="178" spans="2:10" ht="18" customHeight="1" thickBot="1">
      <c r="B178" s="145" t="s">
        <v>40</v>
      </c>
      <c r="C178" s="145"/>
      <c r="D178" s="145"/>
      <c r="E178" s="145"/>
      <c r="F178" s="137"/>
      <c r="G178" s="146">
        <v>1032456104475.931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AA4E-481E-4078-990E-75D7E825F28C}">
  <sheetPr>
    <pageSetUpPr fitToPage="1"/>
  </sheetPr>
  <dimension ref="B2:N180"/>
  <sheetViews>
    <sheetView topLeftCell="E1"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44530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44530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44499</v>
      </c>
      <c r="F11" s="66">
        <f>B3</f>
        <v>44530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24938628</v>
      </c>
      <c r="F12" s="77">
        <v>26528264</v>
      </c>
      <c r="G12" s="11">
        <f t="shared" ref="G12:G17" si="0">F12-E12</f>
        <v>1589636</v>
      </c>
      <c r="H12" s="57">
        <f t="shared" ref="H12:H18" si="1">F12/E12-1</f>
        <v>6.3741918761529348E-2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104305</v>
      </c>
      <c r="F13" s="77">
        <v>116299</v>
      </c>
      <c r="G13" s="11">
        <f t="shared" si="0"/>
        <v>11994</v>
      </c>
      <c r="H13" s="57">
        <f t="shared" si="1"/>
        <v>0.11498969368678402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28498</v>
      </c>
      <c r="F14" s="77">
        <v>29390</v>
      </c>
      <c r="G14" s="11">
        <f t="shared" si="0"/>
        <v>892</v>
      </c>
      <c r="H14" s="57">
        <f t="shared" si="1"/>
        <v>3.1300442136290352E-2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22830</v>
      </c>
      <c r="F15" s="77">
        <v>23507</v>
      </c>
      <c r="G15" s="11">
        <f t="shared" si="0"/>
        <v>677</v>
      </c>
      <c r="H15" s="57">
        <f t="shared" si="1"/>
        <v>2.9653964082347883E-2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5668</v>
      </c>
      <c r="F16" s="77">
        <v>5883</v>
      </c>
      <c r="G16" s="11">
        <f t="shared" si="0"/>
        <v>215</v>
      </c>
      <c r="H16" s="57">
        <f t="shared" si="1"/>
        <v>3.7932251235003545E-2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294320</v>
      </c>
      <c r="F17" s="77">
        <v>382785</v>
      </c>
      <c r="G17" s="11">
        <f t="shared" si="0"/>
        <v>88465</v>
      </c>
      <c r="H17" s="57">
        <f t="shared" si="1"/>
        <v>0.30057420494699638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25365751</v>
      </c>
      <c r="F18" s="65">
        <f>F12+F13+F14+F17</f>
        <v>27056738</v>
      </c>
      <c r="G18" s="65">
        <f t="shared" ref="G18" si="2">G12+G13+G14+G17</f>
        <v>1690987</v>
      </c>
      <c r="H18" s="62">
        <f t="shared" si="1"/>
        <v>6.6664180374553128E-2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44499</v>
      </c>
      <c r="F22" s="66">
        <f>F11</f>
        <v>44530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15258509</v>
      </c>
      <c r="F23" s="77">
        <v>16196130</v>
      </c>
      <c r="G23" s="11">
        <f>F23-E23</f>
        <v>937621</v>
      </c>
      <c r="H23" s="57">
        <f>F23/E23-1</f>
        <v>6.1449057702820165E-2</v>
      </c>
      <c r="I23" s="79"/>
    </row>
    <row r="24" spans="2:10" s="69" customFormat="1" ht="17.25">
      <c r="B24" s="105" t="s">
        <v>1</v>
      </c>
      <c r="C24" s="105"/>
      <c r="D24" s="106"/>
      <c r="E24" s="77">
        <v>20154</v>
      </c>
      <c r="F24" s="77">
        <v>20272</v>
      </c>
      <c r="G24" s="11">
        <f>F24-E24</f>
        <v>118</v>
      </c>
      <c r="H24" s="57">
        <f>F24/E24-1</f>
        <v>5.8549171380370968E-3</v>
      </c>
      <c r="I24" s="79"/>
    </row>
    <row r="25" spans="2:10" s="69" customFormat="1" ht="17.25">
      <c r="B25" s="105" t="s">
        <v>36</v>
      </c>
      <c r="C25" s="105"/>
      <c r="D25" s="106"/>
      <c r="E25" s="77">
        <v>21894</v>
      </c>
      <c r="F25" s="77">
        <v>22719</v>
      </c>
      <c r="G25" s="11">
        <f>F25-E25</f>
        <v>825</v>
      </c>
      <c r="H25" s="57">
        <f>F25/E25-1</f>
        <v>3.7681556590846821E-2</v>
      </c>
      <c r="I25" s="79"/>
    </row>
    <row r="26" spans="2:10" s="69" customFormat="1" ht="17.25">
      <c r="B26" s="107" t="s">
        <v>37</v>
      </c>
      <c r="C26" s="107"/>
      <c r="D26" s="108"/>
      <c r="E26" s="77">
        <v>19076</v>
      </c>
      <c r="F26" s="77">
        <v>19894</v>
      </c>
      <c r="G26" s="11">
        <f t="shared" ref="G26:G28" si="3">F26-E26</f>
        <v>818</v>
      </c>
      <c r="H26" s="57">
        <f t="shared" ref="H26:H29" si="4">F26/E26-1</f>
        <v>4.2881107150345876E-2</v>
      </c>
      <c r="I26" s="79"/>
    </row>
    <row r="27" spans="2:10" s="69" customFormat="1" ht="17.25">
      <c r="B27" s="109" t="s">
        <v>38</v>
      </c>
      <c r="C27" s="109"/>
      <c r="D27" s="110"/>
      <c r="E27" s="77">
        <v>2818</v>
      </c>
      <c r="F27" s="77">
        <v>2825</v>
      </c>
      <c r="G27" s="11">
        <f t="shared" si="3"/>
        <v>7</v>
      </c>
      <c r="H27" s="57">
        <f t="shared" si="4"/>
        <v>2.4840312278211485E-3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212008</v>
      </c>
      <c r="F28" s="77">
        <v>288895</v>
      </c>
      <c r="G28" s="11">
        <f t="shared" si="3"/>
        <v>76887</v>
      </c>
      <c r="H28" s="57">
        <f t="shared" si="4"/>
        <v>0.36266084298705703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15512565</v>
      </c>
      <c r="F29" s="65">
        <f>F23+F24+F25+F28</f>
        <v>16528016</v>
      </c>
      <c r="G29" s="65">
        <f t="shared" ref="G29" si="5">G23+G24+G25+G28</f>
        <v>1015451</v>
      </c>
      <c r="H29" s="62">
        <f t="shared" si="4"/>
        <v>6.5459902988319385E-2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44499</v>
      </c>
      <c r="F33" s="66">
        <f>F11</f>
        <v>44530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2396735</v>
      </c>
      <c r="F34" s="71">
        <v>2646544</v>
      </c>
      <c r="G34" s="11">
        <f t="shared" ref="G34:G39" si="6">F34-E34</f>
        <v>249809</v>
      </c>
      <c r="H34" s="57">
        <f t="shared" ref="H34:H40" si="7">F34/E34-1</f>
        <v>0.10422887803616177</v>
      </c>
      <c r="I34" s="56"/>
    </row>
    <row r="35" spans="2:10" ht="17.25">
      <c r="B35" s="105" t="s">
        <v>1</v>
      </c>
      <c r="C35" s="105"/>
      <c r="D35" s="106"/>
      <c r="E35" s="71">
        <v>1525</v>
      </c>
      <c r="F35" s="71">
        <v>1563</v>
      </c>
      <c r="G35" s="11">
        <f t="shared" si="6"/>
        <v>38</v>
      </c>
      <c r="H35" s="57">
        <f t="shared" si="7"/>
        <v>2.4918032786885203E-2</v>
      </c>
      <c r="I35" s="56"/>
    </row>
    <row r="36" spans="2:10" ht="17.25">
      <c r="B36" s="105" t="s">
        <v>36</v>
      </c>
      <c r="C36" s="105"/>
      <c r="D36" s="106"/>
      <c r="E36" s="71">
        <v>3422</v>
      </c>
      <c r="F36" s="71">
        <v>3573</v>
      </c>
      <c r="G36" s="11">
        <f t="shared" si="6"/>
        <v>151</v>
      </c>
      <c r="H36" s="57">
        <f t="shared" si="7"/>
        <v>4.4126241963763801E-2</v>
      </c>
      <c r="I36" s="56"/>
    </row>
    <row r="37" spans="2:10" ht="17.25">
      <c r="B37" s="107" t="s">
        <v>37</v>
      </c>
      <c r="C37" s="107"/>
      <c r="D37" s="108"/>
      <c r="E37" s="71">
        <v>3177</v>
      </c>
      <c r="F37" s="71">
        <v>3322</v>
      </c>
      <c r="G37" s="11">
        <f t="shared" si="6"/>
        <v>145</v>
      </c>
      <c r="H37" s="57">
        <f t="shared" si="7"/>
        <v>4.5640541391249512E-2</v>
      </c>
      <c r="I37" s="56"/>
    </row>
    <row r="38" spans="2:10" ht="17.25">
      <c r="B38" s="109" t="s">
        <v>38</v>
      </c>
      <c r="C38" s="109"/>
      <c r="D38" s="110"/>
      <c r="E38" s="71">
        <v>245</v>
      </c>
      <c r="F38" s="71">
        <v>251</v>
      </c>
      <c r="G38" s="11">
        <f t="shared" si="6"/>
        <v>6</v>
      </c>
      <c r="H38" s="57">
        <f t="shared" si="7"/>
        <v>2.4489795918367419E-2</v>
      </c>
      <c r="I38" s="56"/>
    </row>
    <row r="39" spans="2:10" ht="18" customHeight="1" thickBot="1">
      <c r="B39" s="111" t="s">
        <v>2</v>
      </c>
      <c r="C39" s="111"/>
      <c r="D39" s="112"/>
      <c r="E39" s="71">
        <v>86704</v>
      </c>
      <c r="F39" s="71">
        <v>114431</v>
      </c>
      <c r="G39" s="11">
        <f t="shared" si="6"/>
        <v>27727</v>
      </c>
      <c r="H39" s="57">
        <f t="shared" si="7"/>
        <v>0.31978916774312593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2488386</v>
      </c>
      <c r="F40" s="65">
        <f t="shared" ref="F40:G40" si="8">F34+F35+F36+F39</f>
        <v>2766111</v>
      </c>
      <c r="G40" s="65">
        <f t="shared" si="8"/>
        <v>277725</v>
      </c>
      <c r="H40" s="62">
        <f t="shared" si="7"/>
        <v>0.11160848839368165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44377</v>
      </c>
      <c r="D83" s="66">
        <f t="shared" si="9"/>
        <v>44407</v>
      </c>
      <c r="E83" s="66">
        <f t="shared" si="9"/>
        <v>44438</v>
      </c>
      <c r="F83" s="66">
        <f t="shared" si="9"/>
        <v>44469</v>
      </c>
      <c r="G83" s="66">
        <f>EDATE(H83,-1)</f>
        <v>44499</v>
      </c>
      <c r="H83" s="66">
        <f>B3</f>
        <v>44530</v>
      </c>
      <c r="I83"/>
      <c r="J83"/>
    </row>
    <row r="84" spans="2:11" ht="16.5" customHeight="1">
      <c r="B84" s="24" t="s">
        <v>0</v>
      </c>
      <c r="C84" s="73">
        <v>12722884</v>
      </c>
      <c r="D84" s="73">
        <v>13169586</v>
      </c>
      <c r="E84" s="73">
        <v>13773190</v>
      </c>
      <c r="F84" s="73">
        <v>14530193</v>
      </c>
      <c r="G84" s="73">
        <v>15258509</v>
      </c>
      <c r="H84" s="73">
        <v>16196130</v>
      </c>
    </row>
    <row r="85" spans="2:11" ht="16.5" customHeight="1">
      <c r="B85" s="25" t="s">
        <v>1</v>
      </c>
      <c r="C85" s="74">
        <v>19751</v>
      </c>
      <c r="D85" s="74">
        <v>19875</v>
      </c>
      <c r="E85" s="74">
        <v>19995</v>
      </c>
      <c r="F85" s="74">
        <v>20081</v>
      </c>
      <c r="G85" s="74">
        <v>20154</v>
      </c>
      <c r="H85" s="74">
        <v>20272</v>
      </c>
    </row>
    <row r="86" spans="2:11" ht="16.5" customHeight="1">
      <c r="B86" s="26" t="s">
        <v>36</v>
      </c>
      <c r="C86" s="76">
        <v>19280</v>
      </c>
      <c r="D86" s="76">
        <v>19720</v>
      </c>
      <c r="E86" s="76">
        <v>20283</v>
      </c>
      <c r="F86" s="76">
        <v>21060</v>
      </c>
      <c r="G86" s="76">
        <v>21894</v>
      </c>
      <c r="H86" s="76">
        <v>22719</v>
      </c>
    </row>
    <row r="87" spans="2:11" ht="16.5" customHeight="1" thickBot="1">
      <c r="B87" s="27" t="s">
        <v>2</v>
      </c>
      <c r="C87" s="72">
        <v>115649</v>
      </c>
      <c r="D87" s="72">
        <v>105728</v>
      </c>
      <c r="E87" s="72">
        <v>122307</v>
      </c>
      <c r="F87" s="72">
        <v>158895</v>
      </c>
      <c r="G87" s="72">
        <v>212008</v>
      </c>
      <c r="H87" s="72">
        <v>288895</v>
      </c>
    </row>
    <row r="88" spans="2:11" s="64" customFormat="1" ht="18" thickBot="1">
      <c r="B88" s="97" t="s">
        <v>3</v>
      </c>
      <c r="C88" s="75">
        <f>C84+C85+C86+C87</f>
        <v>12877564</v>
      </c>
      <c r="D88" s="75">
        <f t="shared" ref="D88:H88" si="10">D84+D85+D86+D87</f>
        <v>13314909</v>
      </c>
      <c r="E88" s="75">
        <f t="shared" si="10"/>
        <v>13935775</v>
      </c>
      <c r="F88" s="75">
        <f t="shared" si="10"/>
        <v>14730229</v>
      </c>
      <c r="G88" s="75">
        <f t="shared" si="10"/>
        <v>15512565</v>
      </c>
      <c r="H88" s="75">
        <f t="shared" si="10"/>
        <v>16528016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44530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229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44530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8424886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5338865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2073973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1527390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841934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410756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314359</v>
      </c>
      <c r="H145" s="131"/>
      <c r="I145" s="46"/>
      <c r="J145" s="49"/>
    </row>
    <row r="146" spans="2:13" ht="17.25" customHeight="1">
      <c r="B146" s="128" t="s">
        <v>39</v>
      </c>
      <c r="C146" s="128"/>
      <c r="D146" s="128"/>
      <c r="E146" s="128"/>
      <c r="F146" s="129"/>
      <c r="G146" s="130">
        <v>267418</v>
      </c>
      <c r="H146" s="131"/>
      <c r="I146" s="46"/>
      <c r="J146" s="49"/>
    </row>
    <row r="147" spans="2:13" ht="17.25" customHeight="1">
      <c r="B147" s="128" t="s">
        <v>52</v>
      </c>
      <c r="C147" s="128"/>
      <c r="D147" s="128"/>
      <c r="E147" s="128"/>
      <c r="F147" s="129"/>
      <c r="G147" s="130">
        <v>134881</v>
      </c>
      <c r="H147" s="131"/>
      <c r="I147" s="46"/>
      <c r="J147" s="49"/>
      <c r="L147"/>
    </row>
    <row r="148" spans="2:13" ht="17.25" customHeight="1" thickBot="1">
      <c r="B148" s="145" t="s">
        <v>54</v>
      </c>
      <c r="C148" s="145"/>
      <c r="D148" s="145"/>
      <c r="E148" s="145"/>
      <c r="F148" s="137"/>
      <c r="G148" s="146">
        <v>85716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1879955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357972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304496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39</v>
      </c>
      <c r="C157" s="128"/>
      <c r="D157" s="128"/>
      <c r="E157" s="128"/>
      <c r="F157" s="129"/>
      <c r="G157" s="130">
        <v>112342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33</v>
      </c>
      <c r="C158" s="128"/>
      <c r="D158" s="128"/>
      <c r="E158" s="128"/>
      <c r="F158" s="129"/>
      <c r="G158" s="130">
        <v>72103</v>
      </c>
      <c r="H158" s="131"/>
      <c r="I158" s="51"/>
      <c r="J158" s="49"/>
      <c r="K158" s="48"/>
      <c r="L158"/>
      <c r="M158"/>
    </row>
    <row r="159" spans="2:13" ht="17.25" customHeight="1">
      <c r="B159" s="128" t="s">
        <v>28</v>
      </c>
      <c r="C159" s="128"/>
      <c r="D159" s="128"/>
      <c r="E159" s="128"/>
      <c r="F159" s="129"/>
      <c r="G159" s="130">
        <v>71681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43</v>
      </c>
      <c r="C160" s="128"/>
      <c r="D160" s="128"/>
      <c r="E160" s="128"/>
      <c r="F160" s="129"/>
      <c r="G160" s="130">
        <v>52700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46</v>
      </c>
      <c r="C161" s="128"/>
      <c r="D161" s="128"/>
      <c r="E161" s="128"/>
      <c r="F161" s="129"/>
      <c r="G161" s="130">
        <v>45208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10488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54</v>
      </c>
      <c r="C163" s="145"/>
      <c r="D163" s="145"/>
      <c r="E163" s="145"/>
      <c r="F163" s="137"/>
      <c r="G163" s="146">
        <v>9242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4831584508914.8496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4091527903347.5591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1985885137015.8823</v>
      </c>
      <c r="H171" s="131"/>
      <c r="I171" s="53"/>
      <c r="J171" s="54"/>
    </row>
    <row r="172" spans="2:13" ht="17.25" customHeight="1">
      <c r="B172" s="128" t="s">
        <v>27</v>
      </c>
      <c r="C172" s="128"/>
      <c r="D172" s="128"/>
      <c r="E172" s="128"/>
      <c r="F172" s="129"/>
      <c r="G172" s="130">
        <v>1520001306543.0986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1498629754865.3647</v>
      </c>
      <c r="H173" s="131"/>
      <c r="I173" s="55"/>
      <c r="J173" s="49"/>
    </row>
    <row r="174" spans="2:13" ht="17.25" customHeight="1">
      <c r="B174" s="128" t="s">
        <v>47</v>
      </c>
      <c r="C174" s="128"/>
      <c r="D174" s="128"/>
      <c r="E174" s="128"/>
      <c r="F174" s="129"/>
      <c r="G174" s="130">
        <v>1168709520246.5854</v>
      </c>
      <c r="H174" s="131"/>
      <c r="I174" s="53"/>
      <c r="J174" s="54"/>
    </row>
    <row r="175" spans="2:13" ht="17.25" customHeight="1">
      <c r="B175" s="128" t="s">
        <v>43</v>
      </c>
      <c r="C175" s="128"/>
      <c r="D175" s="128"/>
      <c r="E175" s="128"/>
      <c r="F175" s="129"/>
      <c r="G175" s="130">
        <v>1152246485166.4028</v>
      </c>
      <c r="H175" s="131"/>
      <c r="I175" s="53"/>
      <c r="J175" s="54"/>
    </row>
    <row r="176" spans="2:13" ht="17.25" customHeight="1">
      <c r="B176" s="128" t="s">
        <v>53</v>
      </c>
      <c r="C176" s="128"/>
      <c r="D176" s="128"/>
      <c r="E176" s="128"/>
      <c r="F176" s="129"/>
      <c r="G176" s="130">
        <v>1094597559689.5006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975326753329.86194</v>
      </c>
      <c r="H177" s="131"/>
      <c r="I177" s="53"/>
      <c r="J177" s="54"/>
    </row>
    <row r="178" spans="2:10" ht="18" customHeight="1" thickBot="1">
      <c r="B178" s="145" t="s">
        <v>40</v>
      </c>
      <c r="C178" s="145"/>
      <c r="D178" s="145"/>
      <c r="E178" s="145"/>
      <c r="F178" s="137"/>
      <c r="G178" s="146">
        <v>915685527411.39697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2515-336C-427C-8AD8-41EB8EA43B70}">
  <sheetPr>
    <pageSetUpPr fitToPage="1"/>
  </sheetPr>
  <dimension ref="B2:N180"/>
  <sheetViews>
    <sheetView tabSelected="1"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44561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44561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44530</v>
      </c>
      <c r="F11" s="66">
        <f>B3</f>
        <v>44561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26528264</v>
      </c>
      <c r="F12" s="77">
        <v>27657626</v>
      </c>
      <c r="G12" s="11">
        <f t="shared" ref="G12:G17" si="0">F12-E12</f>
        <v>1129362</v>
      </c>
      <c r="H12" s="57">
        <f t="shared" ref="H12:H18" si="1">F12/E12-1</f>
        <v>4.257202808295335E-2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116299</v>
      </c>
      <c r="F13" s="77">
        <v>95603</v>
      </c>
      <c r="G13" s="11">
        <f t="shared" si="0"/>
        <v>-20696</v>
      </c>
      <c r="H13" s="57">
        <f t="shared" si="1"/>
        <v>-0.17795509849611779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29390</v>
      </c>
      <c r="F14" s="77">
        <v>31662</v>
      </c>
      <c r="G14" s="11">
        <f t="shared" si="0"/>
        <v>2272</v>
      </c>
      <c r="H14" s="57">
        <f t="shared" si="1"/>
        <v>7.7305205852330694E-2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23507</v>
      </c>
      <c r="F15" s="77">
        <v>24820</v>
      </c>
      <c r="G15" s="11">
        <f t="shared" si="0"/>
        <v>1313</v>
      </c>
      <c r="H15" s="57">
        <f t="shared" si="1"/>
        <v>5.5855702556685261E-2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5883</v>
      </c>
      <c r="F16" s="77">
        <v>6842</v>
      </c>
      <c r="G16" s="11">
        <f t="shared" si="0"/>
        <v>959</v>
      </c>
      <c r="H16" s="57">
        <f t="shared" si="1"/>
        <v>0.16301206867244611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382785</v>
      </c>
      <c r="F17" s="77">
        <v>425405</v>
      </c>
      <c r="G17" s="11">
        <f t="shared" si="0"/>
        <v>42620</v>
      </c>
      <c r="H17" s="57">
        <f t="shared" si="1"/>
        <v>0.11134187598782597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27056738</v>
      </c>
      <c r="F18" s="65">
        <f>F12+F13+F14+F17</f>
        <v>28210296</v>
      </c>
      <c r="G18" s="65">
        <f t="shared" ref="G18" si="2">G12+G13+G14+G17</f>
        <v>1153558</v>
      </c>
      <c r="H18" s="62">
        <f t="shared" si="1"/>
        <v>4.2634777333468543E-2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44530</v>
      </c>
      <c r="F22" s="66">
        <f>F11</f>
        <v>44561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16196130</v>
      </c>
      <c r="F23" s="77">
        <v>16779069</v>
      </c>
      <c r="G23" s="11">
        <f>F23-E23</f>
        <v>582939</v>
      </c>
      <c r="H23" s="57">
        <f>F23/E23-1</f>
        <v>3.5992487094139047E-2</v>
      </c>
      <c r="I23" s="79"/>
    </row>
    <row r="24" spans="2:10" s="69" customFormat="1" ht="17.25">
      <c r="B24" s="105" t="s">
        <v>1</v>
      </c>
      <c r="C24" s="105"/>
      <c r="D24" s="106"/>
      <c r="E24" s="77">
        <v>20272</v>
      </c>
      <c r="F24" s="77">
        <v>20446</v>
      </c>
      <c r="G24" s="11">
        <f>F24-E24</f>
        <v>174</v>
      </c>
      <c r="H24" s="57">
        <f>F24/E24-1</f>
        <v>8.5832675611681175E-3</v>
      </c>
      <c r="I24" s="79"/>
    </row>
    <row r="25" spans="2:10" s="69" customFormat="1" ht="17.25">
      <c r="B25" s="105" t="s">
        <v>36</v>
      </c>
      <c r="C25" s="105"/>
      <c r="D25" s="106"/>
      <c r="E25" s="77">
        <v>22719</v>
      </c>
      <c r="F25" s="77">
        <v>23517</v>
      </c>
      <c r="G25" s="11">
        <f>F25-E25</f>
        <v>798</v>
      </c>
      <c r="H25" s="57">
        <f>F25/E25-1</f>
        <v>3.5124785421893678E-2</v>
      </c>
      <c r="I25" s="79"/>
    </row>
    <row r="26" spans="2:10" s="69" customFormat="1" ht="17.25">
      <c r="B26" s="107" t="s">
        <v>37</v>
      </c>
      <c r="C26" s="107"/>
      <c r="D26" s="108"/>
      <c r="E26" s="77">
        <v>19894</v>
      </c>
      <c r="F26" s="77">
        <v>20685</v>
      </c>
      <c r="G26" s="11">
        <f t="shared" ref="G26:G28" si="3">F26-E26</f>
        <v>791</v>
      </c>
      <c r="H26" s="57">
        <f t="shared" ref="H26:H29" si="4">F26/E26-1</f>
        <v>3.9760731878958566E-2</v>
      </c>
      <c r="I26" s="79"/>
    </row>
    <row r="27" spans="2:10" s="69" customFormat="1" ht="17.25">
      <c r="B27" s="109" t="s">
        <v>38</v>
      </c>
      <c r="C27" s="109"/>
      <c r="D27" s="110"/>
      <c r="E27" s="77">
        <v>2825</v>
      </c>
      <c r="F27" s="77">
        <v>2832</v>
      </c>
      <c r="G27" s="11">
        <f t="shared" si="3"/>
        <v>7</v>
      </c>
      <c r="H27" s="57">
        <f t="shared" si="4"/>
        <v>2.4778761061947652E-3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288895</v>
      </c>
      <c r="F28" s="77">
        <v>327432</v>
      </c>
      <c r="G28" s="11">
        <f t="shared" si="3"/>
        <v>38537</v>
      </c>
      <c r="H28" s="57">
        <f t="shared" si="4"/>
        <v>0.13339448588587555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16528016</v>
      </c>
      <c r="F29" s="65">
        <f>F23+F24+F25+F28</f>
        <v>17150464</v>
      </c>
      <c r="G29" s="65">
        <f t="shared" ref="G29" si="5">G23+G24+G25+G28</f>
        <v>622448</v>
      </c>
      <c r="H29" s="62">
        <f t="shared" si="4"/>
        <v>3.7660176514833887E-2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44530</v>
      </c>
      <c r="F33" s="66">
        <f>F11</f>
        <v>44561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2646544</v>
      </c>
      <c r="F34" s="71">
        <v>2620855</v>
      </c>
      <c r="G34" s="11">
        <f t="shared" ref="G34:G39" si="6">F34-E34</f>
        <v>-25689</v>
      </c>
      <c r="H34" s="57">
        <f t="shared" ref="H34:H40" si="7">F34/E34-1</f>
        <v>-9.7066211632982347E-3</v>
      </c>
      <c r="I34" s="56"/>
    </row>
    <row r="35" spans="2:10" ht="17.25">
      <c r="B35" s="105" t="s">
        <v>1</v>
      </c>
      <c r="C35" s="105"/>
      <c r="D35" s="106"/>
      <c r="E35" s="71">
        <v>1563</v>
      </c>
      <c r="F35" s="71">
        <v>1635</v>
      </c>
      <c r="G35" s="11">
        <f t="shared" si="6"/>
        <v>72</v>
      </c>
      <c r="H35" s="57">
        <f t="shared" si="7"/>
        <v>4.606525911708248E-2</v>
      </c>
      <c r="I35" s="56"/>
    </row>
    <row r="36" spans="2:10" ht="17.25">
      <c r="B36" s="105" t="s">
        <v>36</v>
      </c>
      <c r="C36" s="105"/>
      <c r="D36" s="106"/>
      <c r="E36" s="71">
        <v>3573</v>
      </c>
      <c r="F36" s="71">
        <v>3470</v>
      </c>
      <c r="G36" s="11">
        <f t="shared" si="6"/>
        <v>-103</v>
      </c>
      <c r="H36" s="57">
        <f t="shared" si="7"/>
        <v>-2.8827315980968327E-2</v>
      </c>
      <c r="I36" s="56"/>
    </row>
    <row r="37" spans="2:10" ht="17.25">
      <c r="B37" s="107" t="s">
        <v>37</v>
      </c>
      <c r="C37" s="107"/>
      <c r="D37" s="108"/>
      <c r="E37" s="71">
        <v>3322</v>
      </c>
      <c r="F37" s="71">
        <v>3227</v>
      </c>
      <c r="G37" s="11">
        <f t="shared" si="6"/>
        <v>-95</v>
      </c>
      <c r="H37" s="57">
        <f t="shared" si="7"/>
        <v>-2.8597230583985556E-2</v>
      </c>
      <c r="I37" s="56"/>
    </row>
    <row r="38" spans="2:10" ht="17.25">
      <c r="B38" s="109" t="s">
        <v>38</v>
      </c>
      <c r="C38" s="109"/>
      <c r="D38" s="110"/>
      <c r="E38" s="71">
        <v>251</v>
      </c>
      <c r="F38" s="71">
        <v>243</v>
      </c>
      <c r="G38" s="11">
        <f t="shared" si="6"/>
        <v>-8</v>
      </c>
      <c r="H38" s="57">
        <f t="shared" si="7"/>
        <v>-3.1872509960159334E-2</v>
      </c>
      <c r="I38" s="56"/>
    </row>
    <row r="39" spans="2:10" ht="18" customHeight="1" thickBot="1">
      <c r="B39" s="111" t="s">
        <v>2</v>
      </c>
      <c r="C39" s="111"/>
      <c r="D39" s="112"/>
      <c r="E39" s="71">
        <v>114431</v>
      </c>
      <c r="F39" s="71">
        <v>97701</v>
      </c>
      <c r="G39" s="11">
        <f t="shared" si="6"/>
        <v>-16730</v>
      </c>
      <c r="H39" s="57">
        <f t="shared" si="7"/>
        <v>-0.14620164116367074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2766111</v>
      </c>
      <c r="F40" s="65">
        <f t="shared" ref="F40:G40" si="8">F34+F35+F36+F39</f>
        <v>2723661</v>
      </c>
      <c r="G40" s="65">
        <f t="shared" si="8"/>
        <v>-42450</v>
      </c>
      <c r="H40" s="62">
        <f t="shared" si="7"/>
        <v>-1.5346455727915487E-2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44407</v>
      </c>
      <c r="D83" s="66">
        <f t="shared" si="9"/>
        <v>44438</v>
      </c>
      <c r="E83" s="66">
        <f t="shared" si="9"/>
        <v>44469</v>
      </c>
      <c r="F83" s="66">
        <f t="shared" si="9"/>
        <v>44499</v>
      </c>
      <c r="G83" s="66">
        <f>EDATE(H83,-1)</f>
        <v>44530</v>
      </c>
      <c r="H83" s="66">
        <f>B3</f>
        <v>44561</v>
      </c>
      <c r="I83"/>
      <c r="J83"/>
    </row>
    <row r="84" spans="2:11" ht="16.5" customHeight="1">
      <c r="B84" s="24" t="s">
        <v>0</v>
      </c>
      <c r="C84" s="73">
        <v>13169586</v>
      </c>
      <c r="D84" s="73">
        <v>13773190</v>
      </c>
      <c r="E84" s="73">
        <v>14530193</v>
      </c>
      <c r="F84" s="73">
        <v>15258509</v>
      </c>
      <c r="G84" s="73">
        <v>16196130</v>
      </c>
      <c r="H84" s="73">
        <v>16779069</v>
      </c>
    </row>
    <row r="85" spans="2:11" ht="16.5" customHeight="1">
      <c r="B85" s="25" t="s">
        <v>1</v>
      </c>
      <c r="C85" s="74">
        <v>19875</v>
      </c>
      <c r="D85" s="74">
        <v>19995</v>
      </c>
      <c r="E85" s="74">
        <v>20081</v>
      </c>
      <c r="F85" s="74">
        <v>20154</v>
      </c>
      <c r="G85" s="74">
        <v>20272</v>
      </c>
      <c r="H85" s="74">
        <v>20446</v>
      </c>
    </row>
    <row r="86" spans="2:11" ht="16.5" customHeight="1">
      <c r="B86" s="26" t="s">
        <v>36</v>
      </c>
      <c r="C86" s="76">
        <v>19720</v>
      </c>
      <c r="D86" s="76">
        <v>20283</v>
      </c>
      <c r="E86" s="76">
        <v>21060</v>
      </c>
      <c r="F86" s="76">
        <v>21894</v>
      </c>
      <c r="G86" s="76">
        <v>22719</v>
      </c>
      <c r="H86" s="76">
        <v>23517</v>
      </c>
    </row>
    <row r="87" spans="2:11" ht="16.5" customHeight="1" thickBot="1">
      <c r="B87" s="27" t="s">
        <v>2</v>
      </c>
      <c r="C87" s="72">
        <v>105728</v>
      </c>
      <c r="D87" s="72">
        <v>122307</v>
      </c>
      <c r="E87" s="72">
        <v>158895</v>
      </c>
      <c r="F87" s="72">
        <v>212008</v>
      </c>
      <c r="G87" s="72">
        <v>288895</v>
      </c>
      <c r="H87" s="72">
        <v>327432</v>
      </c>
    </row>
    <row r="88" spans="2:11" s="64" customFormat="1" ht="18" thickBot="1">
      <c r="B88" s="98" t="s">
        <v>3</v>
      </c>
      <c r="C88" s="75">
        <f>C84+C85+C86+C87</f>
        <v>13314909</v>
      </c>
      <c r="D88" s="75">
        <f t="shared" ref="D88:H88" si="10">D84+D85+D86+D87</f>
        <v>13935775</v>
      </c>
      <c r="E88" s="75">
        <f t="shared" si="10"/>
        <v>14730229</v>
      </c>
      <c r="F88" s="75">
        <f t="shared" si="10"/>
        <v>15512565</v>
      </c>
      <c r="G88" s="75">
        <f t="shared" si="10"/>
        <v>16528016</v>
      </c>
      <c r="H88" s="75">
        <f t="shared" si="10"/>
        <v>17150464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44561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233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44561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8780356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5400387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2210201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1732908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867341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417486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317953</v>
      </c>
      <c r="H145" s="131"/>
      <c r="I145" s="46"/>
      <c r="J145" s="49"/>
    </row>
    <row r="146" spans="2:13" ht="17.25" customHeight="1">
      <c r="B146" s="128" t="s">
        <v>39</v>
      </c>
      <c r="C146" s="128"/>
      <c r="D146" s="128"/>
      <c r="E146" s="128"/>
      <c r="F146" s="129"/>
      <c r="G146" s="130">
        <v>304770</v>
      </c>
      <c r="H146" s="131"/>
      <c r="I146" s="46"/>
      <c r="J146" s="49"/>
    </row>
    <row r="147" spans="2:13" ht="17.25" customHeight="1">
      <c r="B147" s="128" t="s">
        <v>52</v>
      </c>
      <c r="C147" s="128"/>
      <c r="D147" s="128"/>
      <c r="E147" s="128"/>
      <c r="F147" s="129"/>
      <c r="G147" s="130">
        <v>136282</v>
      </c>
      <c r="H147" s="131"/>
      <c r="I147" s="46"/>
      <c r="J147" s="49"/>
      <c r="L147"/>
    </row>
    <row r="148" spans="2:13" ht="17.25" customHeight="1" thickBot="1">
      <c r="B148" s="145" t="s">
        <v>55</v>
      </c>
      <c r="C148" s="145"/>
      <c r="D148" s="145"/>
      <c r="E148" s="145"/>
      <c r="F148" s="137"/>
      <c r="G148" s="146">
        <v>112536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1846426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350637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290859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39</v>
      </c>
      <c r="C157" s="128"/>
      <c r="D157" s="128"/>
      <c r="E157" s="128"/>
      <c r="F157" s="129"/>
      <c r="G157" s="130">
        <v>96213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33</v>
      </c>
      <c r="C158" s="128"/>
      <c r="D158" s="128"/>
      <c r="E158" s="128"/>
      <c r="F158" s="129"/>
      <c r="G158" s="130">
        <v>91820</v>
      </c>
      <c r="H158" s="131"/>
      <c r="I158" s="51"/>
      <c r="J158" s="49"/>
      <c r="K158" s="48"/>
      <c r="L158"/>
      <c r="M158"/>
    </row>
    <row r="159" spans="2:13" ht="17.25" customHeight="1">
      <c r="B159" s="128" t="s">
        <v>28</v>
      </c>
      <c r="C159" s="128"/>
      <c r="D159" s="128"/>
      <c r="E159" s="128"/>
      <c r="F159" s="129"/>
      <c r="G159" s="130">
        <v>72162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43</v>
      </c>
      <c r="C160" s="128"/>
      <c r="D160" s="128"/>
      <c r="E160" s="128"/>
      <c r="F160" s="129"/>
      <c r="G160" s="130">
        <v>53366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46</v>
      </c>
      <c r="C161" s="128"/>
      <c r="D161" s="128"/>
      <c r="E161" s="128"/>
      <c r="F161" s="129"/>
      <c r="G161" s="130">
        <v>43374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54</v>
      </c>
      <c r="C162" s="128"/>
      <c r="D162" s="128"/>
      <c r="E162" s="128"/>
      <c r="F162" s="129"/>
      <c r="G162" s="130">
        <v>9967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52</v>
      </c>
      <c r="C163" s="145"/>
      <c r="D163" s="145"/>
      <c r="E163" s="145"/>
      <c r="F163" s="137"/>
      <c r="G163" s="146">
        <v>9675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6170995069084.6934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4032892195987.4292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2262986356711.145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1618678924799.9209</v>
      </c>
      <c r="H172" s="131"/>
      <c r="I172" s="53"/>
      <c r="J172" s="54"/>
    </row>
    <row r="173" spans="2:13" ht="17.25" customHeight="1">
      <c r="B173" s="128" t="s">
        <v>43</v>
      </c>
      <c r="C173" s="128"/>
      <c r="D173" s="128"/>
      <c r="E173" s="128"/>
      <c r="F173" s="129"/>
      <c r="G173" s="130">
        <v>1487938950333.5483</v>
      </c>
      <c r="H173" s="131"/>
      <c r="I173" s="55"/>
      <c r="J173" s="49"/>
    </row>
    <row r="174" spans="2:13" ht="17.25" customHeight="1">
      <c r="B174" s="128" t="s">
        <v>27</v>
      </c>
      <c r="C174" s="128"/>
      <c r="D174" s="128"/>
      <c r="E174" s="128"/>
      <c r="F174" s="129"/>
      <c r="G174" s="130">
        <v>1422049685766.1423</v>
      </c>
      <c r="H174" s="131"/>
      <c r="I174" s="53"/>
      <c r="J174" s="54"/>
    </row>
    <row r="175" spans="2:13" ht="17.25" customHeight="1">
      <c r="B175" s="128" t="s">
        <v>40</v>
      </c>
      <c r="C175" s="128"/>
      <c r="D175" s="128"/>
      <c r="E175" s="128"/>
      <c r="F175" s="129"/>
      <c r="G175" s="130">
        <v>1107052574660.2322</v>
      </c>
      <c r="H175" s="131"/>
      <c r="I175" s="53"/>
      <c r="J175" s="54"/>
    </row>
    <row r="176" spans="2:13" ht="17.25" customHeight="1">
      <c r="B176" s="128" t="s">
        <v>47</v>
      </c>
      <c r="C176" s="128"/>
      <c r="D176" s="128"/>
      <c r="E176" s="128"/>
      <c r="F176" s="129"/>
      <c r="G176" s="130">
        <v>1077562107984.5194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916058336954.59253</v>
      </c>
      <c r="H177" s="131"/>
      <c r="I177" s="53"/>
      <c r="J177" s="54"/>
    </row>
    <row r="178" spans="2:10" ht="18" customHeight="1" thickBot="1">
      <c r="B178" s="145" t="s">
        <v>44</v>
      </c>
      <c r="C178" s="145"/>
      <c r="D178" s="145"/>
      <c r="E178" s="145"/>
      <c r="F178" s="137"/>
      <c r="G178" s="146">
        <v>890824990983.97278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F5BF-2608-4BC5-B90C-5927A667E656}">
  <sheetPr codeName="Лист2">
    <pageSetUpPr fitToPage="1"/>
  </sheetPr>
  <dimension ref="B2:N180"/>
  <sheetViews>
    <sheetView topLeftCell="B1" zoomScaleNormal="100" workbookViewId="0">
      <selection activeCell="B128" sqref="B128:F128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44255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44255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44224</v>
      </c>
      <c r="F11" s="66">
        <f>B3</f>
        <v>44255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15487933</v>
      </c>
      <c r="F12" s="77">
        <v>16770309</v>
      </c>
      <c r="G12" s="11">
        <f t="shared" ref="G12:G17" si="0">F12-E12</f>
        <v>1282376</v>
      </c>
      <c r="H12" s="57">
        <f t="shared" ref="H12:H18" si="1">F12/E12-1</f>
        <v>8.2798395370124567E-2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27759</v>
      </c>
      <c r="F13" s="77">
        <v>27602</v>
      </c>
      <c r="G13" s="11">
        <f t="shared" si="0"/>
        <v>-157</v>
      </c>
      <c r="H13" s="57">
        <f t="shared" si="1"/>
        <v>-5.6558233365755495E-3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23163</v>
      </c>
      <c r="F14" s="77">
        <v>23209</v>
      </c>
      <c r="G14" s="11">
        <f t="shared" si="0"/>
        <v>46</v>
      </c>
      <c r="H14" s="57">
        <f t="shared" si="1"/>
        <v>1.9859258299874671E-3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17659</v>
      </c>
      <c r="F15" s="77">
        <v>17732</v>
      </c>
      <c r="G15" s="11">
        <f t="shared" si="0"/>
        <v>73</v>
      </c>
      <c r="H15" s="57">
        <f t="shared" si="1"/>
        <v>4.1338694150292454E-3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5504</v>
      </c>
      <c r="F16" s="77">
        <v>5477</v>
      </c>
      <c r="G16" s="11">
        <f t="shared" si="0"/>
        <v>-27</v>
      </c>
      <c r="H16" s="57">
        <f t="shared" si="1"/>
        <v>-4.9055232558139483E-3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138500</v>
      </c>
      <c r="F17" s="77">
        <v>147465</v>
      </c>
      <c r="G17" s="11">
        <f t="shared" si="0"/>
        <v>8965</v>
      </c>
      <c r="H17" s="57">
        <f t="shared" si="1"/>
        <v>6.4729241877256261E-2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15677355</v>
      </c>
      <c r="F18" s="65">
        <f>F12+F13+F14+F17</f>
        <v>16968585</v>
      </c>
      <c r="G18" s="65">
        <f t="shared" ref="G18" si="2">G12+G13+G14+G17</f>
        <v>1291230</v>
      </c>
      <c r="H18" s="62">
        <f t="shared" si="1"/>
        <v>8.2362745501393553E-2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44224</v>
      </c>
      <c r="F22" s="66">
        <f>F11</f>
        <v>44255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9412672</v>
      </c>
      <c r="F23" s="77">
        <v>10296032</v>
      </c>
      <c r="G23" s="11">
        <f>F23-E23</f>
        <v>883360</v>
      </c>
      <c r="H23" s="57">
        <f>F23/E23-1</f>
        <v>9.3847953057325295E-2</v>
      </c>
      <c r="I23" s="79"/>
    </row>
    <row r="24" spans="2:10" s="69" customFormat="1" ht="17.25">
      <c r="B24" s="105" t="s">
        <v>1</v>
      </c>
      <c r="C24" s="105"/>
      <c r="D24" s="106"/>
      <c r="E24" s="77">
        <v>19074</v>
      </c>
      <c r="F24" s="77">
        <v>19173</v>
      </c>
      <c r="G24" s="11">
        <f>F24-E24</f>
        <v>99</v>
      </c>
      <c r="H24" s="57">
        <f>F24/E24-1</f>
        <v>5.1903114186850896E-3</v>
      </c>
      <c r="I24" s="79"/>
    </row>
    <row r="25" spans="2:10" s="69" customFormat="1" ht="17.25">
      <c r="B25" s="105" t="s">
        <v>36</v>
      </c>
      <c r="C25" s="105"/>
      <c r="D25" s="106"/>
      <c r="E25" s="77">
        <v>17041</v>
      </c>
      <c r="F25" s="77">
        <v>17445</v>
      </c>
      <c r="G25" s="11">
        <f>F25-E25</f>
        <v>404</v>
      </c>
      <c r="H25" s="57">
        <f>F25/E25-1</f>
        <v>2.3707528900886121E-2</v>
      </c>
      <c r="I25" s="79"/>
    </row>
    <row r="26" spans="2:10" s="69" customFormat="1" ht="17.25">
      <c r="B26" s="107" t="s">
        <v>37</v>
      </c>
      <c r="C26" s="107"/>
      <c r="D26" s="108"/>
      <c r="E26" s="77">
        <v>14288</v>
      </c>
      <c r="F26" s="77">
        <v>14651</v>
      </c>
      <c r="G26" s="11">
        <f t="shared" ref="G26:G28" si="3">F26-E26</f>
        <v>363</v>
      </c>
      <c r="H26" s="57">
        <f t="shared" ref="H26:H29" si="4">F26/E26-1</f>
        <v>2.5405935050391903E-2</v>
      </c>
      <c r="I26" s="79"/>
    </row>
    <row r="27" spans="2:10" s="69" customFormat="1" ht="17.25">
      <c r="B27" s="109" t="s">
        <v>38</v>
      </c>
      <c r="C27" s="109"/>
      <c r="D27" s="110"/>
      <c r="E27" s="77">
        <v>2753</v>
      </c>
      <c r="F27" s="77">
        <v>2794</v>
      </c>
      <c r="G27" s="11">
        <f t="shared" si="3"/>
        <v>41</v>
      </c>
      <c r="H27" s="57">
        <f t="shared" si="4"/>
        <v>1.4892844169996478E-2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82193</v>
      </c>
      <c r="F28" s="77">
        <v>86734</v>
      </c>
      <c r="G28" s="11">
        <f t="shared" si="3"/>
        <v>4541</v>
      </c>
      <c r="H28" s="57">
        <f t="shared" si="4"/>
        <v>5.5248013821128428E-2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9530980</v>
      </c>
      <c r="F29" s="65">
        <f>F23+F24+F25+F28</f>
        <v>10419384</v>
      </c>
      <c r="G29" s="65">
        <f t="shared" ref="G29" si="5">G23+G24+G25+G28</f>
        <v>888404</v>
      </c>
      <c r="H29" s="62">
        <f t="shared" si="4"/>
        <v>9.3212240504124466E-2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44224</v>
      </c>
      <c r="F33" s="66">
        <f>F11</f>
        <v>44255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1475715</v>
      </c>
      <c r="F34" s="71">
        <v>1618526</v>
      </c>
      <c r="G34" s="11">
        <f t="shared" ref="G34:G39" si="6">F34-E34</f>
        <v>142811</v>
      </c>
      <c r="H34" s="57">
        <f t="shared" ref="H34:H40" si="7">F34/E34-1</f>
        <v>9.6774106111274794E-2</v>
      </c>
      <c r="I34" s="56"/>
    </row>
    <row r="35" spans="2:10" ht="17.25">
      <c r="B35" s="105" t="s">
        <v>1</v>
      </c>
      <c r="C35" s="105"/>
      <c r="D35" s="106"/>
      <c r="E35" s="71">
        <v>1234</v>
      </c>
      <c r="F35" s="71">
        <v>1371</v>
      </c>
      <c r="G35" s="11">
        <f t="shared" si="6"/>
        <v>137</v>
      </c>
      <c r="H35" s="57">
        <f t="shared" si="7"/>
        <v>0.11102106969205838</v>
      </c>
      <c r="I35" s="56"/>
    </row>
    <row r="36" spans="2:10" ht="17.25">
      <c r="B36" s="105" t="s">
        <v>36</v>
      </c>
      <c r="C36" s="105"/>
      <c r="D36" s="106"/>
      <c r="E36" s="71">
        <v>2787</v>
      </c>
      <c r="F36" s="71">
        <v>2902</v>
      </c>
      <c r="G36" s="11">
        <f t="shared" si="6"/>
        <v>115</v>
      </c>
      <c r="H36" s="57">
        <f t="shared" si="7"/>
        <v>4.1263006817366277E-2</v>
      </c>
      <c r="I36" s="56"/>
    </row>
    <row r="37" spans="2:10" ht="17.25">
      <c r="B37" s="107" t="s">
        <v>37</v>
      </c>
      <c r="C37" s="107"/>
      <c r="D37" s="108"/>
      <c r="E37" s="71">
        <v>2543</v>
      </c>
      <c r="F37" s="71">
        <v>2651</v>
      </c>
      <c r="G37" s="11">
        <f t="shared" si="6"/>
        <v>108</v>
      </c>
      <c r="H37" s="57">
        <f t="shared" si="7"/>
        <v>4.2469524184034713E-2</v>
      </c>
      <c r="I37" s="56"/>
    </row>
    <row r="38" spans="2:10" ht="17.25">
      <c r="B38" s="109" t="s">
        <v>38</v>
      </c>
      <c r="C38" s="109"/>
      <c r="D38" s="110"/>
      <c r="E38" s="71">
        <v>244</v>
      </c>
      <c r="F38" s="71">
        <v>251</v>
      </c>
      <c r="G38" s="11">
        <f t="shared" si="6"/>
        <v>7</v>
      </c>
      <c r="H38" s="57">
        <f t="shared" si="7"/>
        <v>2.8688524590164022E-2</v>
      </c>
      <c r="I38" s="56"/>
    </row>
    <row r="39" spans="2:10" ht="18" customHeight="1" thickBot="1">
      <c r="B39" s="111" t="s">
        <v>2</v>
      </c>
      <c r="C39" s="111"/>
      <c r="D39" s="112"/>
      <c r="E39" s="71">
        <v>15045</v>
      </c>
      <c r="F39" s="71">
        <v>22358</v>
      </c>
      <c r="G39" s="11">
        <f t="shared" si="6"/>
        <v>7313</v>
      </c>
      <c r="H39" s="57">
        <f t="shared" si="7"/>
        <v>0.48607510800930531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1494781</v>
      </c>
      <c r="F40" s="65">
        <f t="shared" ref="F40:G40" si="8">F34+F35+F36+F39</f>
        <v>1645157</v>
      </c>
      <c r="G40" s="65">
        <f t="shared" si="8"/>
        <v>150376</v>
      </c>
      <c r="H40" s="62">
        <f t="shared" si="7"/>
        <v>0.10060069000074257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44102</v>
      </c>
      <c r="D83" s="66">
        <f t="shared" si="9"/>
        <v>44132</v>
      </c>
      <c r="E83" s="66">
        <f t="shared" si="9"/>
        <v>44163</v>
      </c>
      <c r="F83" s="66">
        <f t="shared" si="9"/>
        <v>44193</v>
      </c>
      <c r="G83" s="66">
        <f>EDATE(H83,-1)</f>
        <v>44224</v>
      </c>
      <c r="H83" s="66">
        <f>B3</f>
        <v>44255</v>
      </c>
      <c r="I83"/>
      <c r="J83"/>
    </row>
    <row r="84" spans="2:11" ht="16.5" customHeight="1">
      <c r="B84" s="24" t="s">
        <v>0</v>
      </c>
      <c r="C84" s="73">
        <v>6779757</v>
      </c>
      <c r="D84" s="73">
        <v>7515934</v>
      </c>
      <c r="E84" s="73">
        <v>8083085</v>
      </c>
      <c r="F84" s="73">
        <v>8787077</v>
      </c>
      <c r="G84" s="73">
        <v>9412672</v>
      </c>
      <c r="H84" s="73">
        <v>10296032</v>
      </c>
    </row>
    <row r="85" spans="2:11" ht="16.5" customHeight="1">
      <c r="B85" s="25" t="s">
        <v>1</v>
      </c>
      <c r="C85" s="74">
        <v>18484</v>
      </c>
      <c r="D85" s="74">
        <v>18680</v>
      </c>
      <c r="E85" s="74">
        <v>18780</v>
      </c>
      <c r="F85" s="74">
        <v>19014</v>
      </c>
      <c r="G85" s="74">
        <v>19074</v>
      </c>
      <c r="H85" s="74">
        <v>19173</v>
      </c>
    </row>
    <row r="86" spans="2:11" ht="16.5" customHeight="1">
      <c r="B86" s="26" t="s">
        <v>36</v>
      </c>
      <c r="C86" s="76">
        <v>16494</v>
      </c>
      <c r="D86" s="76">
        <v>16861</v>
      </c>
      <c r="E86" s="76">
        <v>17081</v>
      </c>
      <c r="F86" s="76">
        <v>17268</v>
      </c>
      <c r="G86" s="76">
        <v>17041</v>
      </c>
      <c r="H86" s="76">
        <v>17445</v>
      </c>
    </row>
    <row r="87" spans="2:11" ht="16.5" customHeight="1" thickBot="1">
      <c r="B87" s="27" t="s">
        <v>2</v>
      </c>
      <c r="C87" s="72">
        <v>62564</v>
      </c>
      <c r="D87" s="72">
        <v>67792</v>
      </c>
      <c r="E87" s="72">
        <v>73469</v>
      </c>
      <c r="F87" s="72">
        <v>79270</v>
      </c>
      <c r="G87" s="72">
        <v>82193</v>
      </c>
      <c r="H87" s="72">
        <v>86734</v>
      </c>
    </row>
    <row r="88" spans="2:11" s="64" customFormat="1" ht="18" thickBot="1">
      <c r="B88" s="88" t="s">
        <v>3</v>
      </c>
      <c r="C88" s="75">
        <f>C84+C85+C86+C87</f>
        <v>6877299</v>
      </c>
      <c r="D88" s="75">
        <f t="shared" ref="D88:H88" si="10">D84+D85+D86+D87</f>
        <v>7619267</v>
      </c>
      <c r="E88" s="75">
        <f t="shared" si="10"/>
        <v>8192415</v>
      </c>
      <c r="F88" s="75">
        <f t="shared" si="10"/>
        <v>8902629</v>
      </c>
      <c r="G88" s="75">
        <f t="shared" si="10"/>
        <v>9530980</v>
      </c>
      <c r="H88" s="75">
        <f t="shared" si="10"/>
        <v>10419384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44255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253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44255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4288931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4262750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1244883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636717</v>
      </c>
      <c r="H142" s="131"/>
      <c r="I142" s="46"/>
      <c r="J142" s="49"/>
    </row>
    <row r="143" spans="2:10" ht="17.25" customHeight="1">
      <c r="B143" s="128" t="s">
        <v>33</v>
      </c>
      <c r="C143" s="128"/>
      <c r="D143" s="128"/>
      <c r="E143" s="128"/>
      <c r="F143" s="129"/>
      <c r="G143" s="130">
        <v>573408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317226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281372</v>
      </c>
      <c r="H145" s="131"/>
      <c r="I145" s="46"/>
      <c r="J145" s="49"/>
    </row>
    <row r="146" spans="2:13" ht="17.25" customHeight="1">
      <c r="B146" s="128" t="s">
        <v>49</v>
      </c>
      <c r="C146" s="128"/>
      <c r="D146" s="128"/>
      <c r="E146" s="128"/>
      <c r="F146" s="129"/>
      <c r="G146" s="130">
        <v>105864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76884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64652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1053656</v>
      </c>
      <c r="H154" s="127"/>
      <c r="I154" s="51"/>
      <c r="J154" s="49"/>
      <c r="K154" s="48"/>
      <c r="L154"/>
      <c r="M154"/>
    </row>
    <row r="155" spans="2:13" ht="17.25" customHeight="1">
      <c r="B155" s="128" t="s">
        <v>27</v>
      </c>
      <c r="C155" s="128"/>
      <c r="D155" s="128"/>
      <c r="E155" s="128"/>
      <c r="F155" s="129"/>
      <c r="G155" s="130">
        <v>246548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42</v>
      </c>
      <c r="C156" s="128"/>
      <c r="D156" s="128"/>
      <c r="E156" s="128"/>
      <c r="F156" s="129"/>
      <c r="G156" s="130">
        <v>232288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54171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43</v>
      </c>
      <c r="C158" s="128"/>
      <c r="D158" s="128"/>
      <c r="E158" s="128"/>
      <c r="F158" s="129"/>
      <c r="G158" s="130">
        <v>37685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46</v>
      </c>
      <c r="C159" s="128"/>
      <c r="D159" s="128"/>
      <c r="E159" s="128"/>
      <c r="F159" s="129"/>
      <c r="G159" s="130">
        <v>36521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33</v>
      </c>
      <c r="C160" s="128"/>
      <c r="D160" s="128"/>
      <c r="E160" s="128"/>
      <c r="F160" s="129"/>
      <c r="G160" s="130">
        <v>35680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18185</v>
      </c>
      <c r="H161" s="131"/>
      <c r="I161" s="51"/>
      <c r="J161" s="49"/>
      <c r="K161" s="48"/>
      <c r="L161"/>
      <c r="M161"/>
    </row>
    <row r="162" spans="2:13" ht="17.25" customHeight="1">
      <c r="B162" s="128" t="s">
        <v>49</v>
      </c>
      <c r="C162" s="128"/>
      <c r="D162" s="128"/>
      <c r="E162" s="128"/>
      <c r="F162" s="129"/>
      <c r="G162" s="130">
        <v>13131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6974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4144637441716.6016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2741044242934.4653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1125573367857.1479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1066570097540.4498</v>
      </c>
      <c r="H172" s="131"/>
      <c r="I172" s="53"/>
      <c r="J172" s="54"/>
    </row>
    <row r="173" spans="2:13" ht="17.25" customHeight="1">
      <c r="B173" s="128" t="s">
        <v>43</v>
      </c>
      <c r="C173" s="128"/>
      <c r="D173" s="128"/>
      <c r="E173" s="128"/>
      <c r="F173" s="129"/>
      <c r="G173" s="130">
        <v>952515528650.26575</v>
      </c>
      <c r="H173" s="131"/>
      <c r="I173" s="55"/>
      <c r="J173" s="49"/>
    </row>
    <row r="174" spans="2:13" ht="17.25" customHeight="1">
      <c r="B174" s="128" t="s">
        <v>34</v>
      </c>
      <c r="C174" s="128"/>
      <c r="D174" s="128"/>
      <c r="E174" s="128"/>
      <c r="F174" s="129"/>
      <c r="G174" s="130">
        <v>873837957766.05457</v>
      </c>
      <c r="H174" s="131"/>
      <c r="I174" s="53"/>
      <c r="J174" s="54"/>
    </row>
    <row r="175" spans="2:13" ht="17.25" customHeight="1">
      <c r="B175" s="128" t="s">
        <v>47</v>
      </c>
      <c r="C175" s="128"/>
      <c r="D175" s="128"/>
      <c r="E175" s="128"/>
      <c r="F175" s="129"/>
      <c r="G175" s="130">
        <v>742519349991.81433</v>
      </c>
      <c r="H175" s="131"/>
      <c r="I175" s="53"/>
      <c r="J175" s="54"/>
    </row>
    <row r="176" spans="2:13" ht="17.25" customHeight="1">
      <c r="B176" s="128" t="s">
        <v>27</v>
      </c>
      <c r="C176" s="128"/>
      <c r="D176" s="128"/>
      <c r="E176" s="128"/>
      <c r="F176" s="129"/>
      <c r="G176" s="130">
        <v>730919036670.99927</v>
      </c>
      <c r="H176" s="131"/>
      <c r="I176" s="53"/>
      <c r="J176" s="54"/>
    </row>
    <row r="177" spans="2:10" ht="17.25" customHeight="1">
      <c r="B177" s="128" t="s">
        <v>40</v>
      </c>
      <c r="C177" s="128"/>
      <c r="D177" s="128"/>
      <c r="E177" s="128"/>
      <c r="F177" s="129"/>
      <c r="G177" s="130">
        <v>693929295732.18823</v>
      </c>
      <c r="H177" s="131"/>
      <c r="I177" s="53"/>
      <c r="J177" s="54"/>
    </row>
    <row r="178" spans="2:10" ht="18" customHeight="1" thickBot="1">
      <c r="B178" s="145" t="s">
        <v>48</v>
      </c>
      <c r="C178" s="145"/>
      <c r="D178" s="145"/>
      <c r="E178" s="145"/>
      <c r="F178" s="137"/>
      <c r="G178" s="146">
        <v>558615122032.5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95B5-F2F3-4832-9E74-BE7D4304BAAE}">
  <sheetPr codeName="Лист3"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44286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44286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44255</v>
      </c>
      <c r="F11" s="66">
        <f>B3</f>
        <v>44286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16770309</v>
      </c>
      <c r="F12" s="77">
        <v>17986457</v>
      </c>
      <c r="G12" s="11">
        <f t="shared" ref="G12:G17" si="0">F12-E12</f>
        <v>1216148</v>
      </c>
      <c r="H12" s="57">
        <f t="shared" ref="H12:H18" si="1">F12/E12-1</f>
        <v>7.2517924386485744E-2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27602</v>
      </c>
      <c r="F13" s="77">
        <v>27789</v>
      </c>
      <c r="G13" s="11">
        <f t="shared" si="0"/>
        <v>187</v>
      </c>
      <c r="H13" s="57">
        <f t="shared" si="1"/>
        <v>6.7748713861315313E-3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23209</v>
      </c>
      <c r="F14" s="77">
        <v>27508</v>
      </c>
      <c r="G14" s="11">
        <f t="shared" si="0"/>
        <v>4299</v>
      </c>
      <c r="H14" s="57">
        <f t="shared" si="1"/>
        <v>0.18522986772372785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17732</v>
      </c>
      <c r="F15" s="77">
        <v>18321</v>
      </c>
      <c r="G15" s="11">
        <f t="shared" si="0"/>
        <v>589</v>
      </c>
      <c r="H15" s="57">
        <f t="shared" si="1"/>
        <v>3.3216783216783119E-2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5477</v>
      </c>
      <c r="F16" s="77">
        <v>9187</v>
      </c>
      <c r="G16" s="11">
        <f t="shared" si="0"/>
        <v>3710</v>
      </c>
      <c r="H16" s="57">
        <f t="shared" si="1"/>
        <v>0.67737812671170339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147465</v>
      </c>
      <c r="F17" s="77">
        <v>175985</v>
      </c>
      <c r="G17" s="11">
        <f t="shared" si="0"/>
        <v>28520</v>
      </c>
      <c r="H17" s="57">
        <f t="shared" si="1"/>
        <v>0.19340182416166551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16968585</v>
      </c>
      <c r="F18" s="65">
        <f>F12+F13+F14+F17</f>
        <v>18217739</v>
      </c>
      <c r="G18" s="65">
        <f t="shared" ref="G18" si="2">G12+G13+G14+G17</f>
        <v>1249154</v>
      </c>
      <c r="H18" s="62">
        <f t="shared" si="1"/>
        <v>7.3615684513470114E-2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44255</v>
      </c>
      <c r="F22" s="66">
        <f>F11</f>
        <v>44286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10296032</v>
      </c>
      <c r="F23" s="77">
        <v>11050505</v>
      </c>
      <c r="G23" s="11">
        <f>F23-E23</f>
        <v>754473</v>
      </c>
      <c r="H23" s="57">
        <f>F23/E23-1</f>
        <v>7.3278035654900764E-2</v>
      </c>
      <c r="I23" s="79"/>
    </row>
    <row r="24" spans="2:10" s="69" customFormat="1" ht="17.25">
      <c r="B24" s="105" t="s">
        <v>1</v>
      </c>
      <c r="C24" s="105"/>
      <c r="D24" s="106"/>
      <c r="E24" s="77">
        <v>19173</v>
      </c>
      <c r="F24" s="77">
        <v>19312</v>
      </c>
      <c r="G24" s="11">
        <f>F24-E24</f>
        <v>139</v>
      </c>
      <c r="H24" s="57">
        <f>F24/E24-1</f>
        <v>7.2497783341156641E-3</v>
      </c>
      <c r="I24" s="79"/>
    </row>
    <row r="25" spans="2:10" s="69" customFormat="1" ht="17.25">
      <c r="B25" s="105" t="s">
        <v>36</v>
      </c>
      <c r="C25" s="105"/>
      <c r="D25" s="106"/>
      <c r="E25" s="77">
        <v>17445</v>
      </c>
      <c r="F25" s="77">
        <v>17990</v>
      </c>
      <c r="G25" s="11">
        <f>F25-E25</f>
        <v>545</v>
      </c>
      <c r="H25" s="57">
        <f>F25/E25-1</f>
        <v>3.1241043278876557E-2</v>
      </c>
      <c r="I25" s="79"/>
    </row>
    <row r="26" spans="2:10" s="69" customFormat="1" ht="17.25">
      <c r="B26" s="107" t="s">
        <v>37</v>
      </c>
      <c r="C26" s="107"/>
      <c r="D26" s="108"/>
      <c r="E26" s="77">
        <v>14651</v>
      </c>
      <c r="F26" s="77">
        <v>15185</v>
      </c>
      <c r="G26" s="11">
        <f t="shared" ref="G26:G28" si="3">F26-E26</f>
        <v>534</v>
      </c>
      <c r="H26" s="57">
        <f t="shared" ref="H26:H29" si="4">F26/E26-1</f>
        <v>3.6448024025663717E-2</v>
      </c>
      <c r="I26" s="79"/>
    </row>
    <row r="27" spans="2:10" s="69" customFormat="1" ht="17.25">
      <c r="B27" s="109" t="s">
        <v>38</v>
      </c>
      <c r="C27" s="109"/>
      <c r="D27" s="110"/>
      <c r="E27" s="77">
        <v>2794</v>
      </c>
      <c r="F27" s="77">
        <v>2805</v>
      </c>
      <c r="G27" s="11">
        <f t="shared" si="3"/>
        <v>11</v>
      </c>
      <c r="H27" s="57">
        <f t="shared" si="4"/>
        <v>3.937007874015741E-3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86734</v>
      </c>
      <c r="F28" s="77">
        <v>110250</v>
      </c>
      <c r="G28" s="11">
        <f t="shared" si="3"/>
        <v>23516</v>
      </c>
      <c r="H28" s="57">
        <f t="shared" si="4"/>
        <v>0.27112781608135217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10419384</v>
      </c>
      <c r="F29" s="65">
        <f>F23+F24+F25+F28</f>
        <v>11198057</v>
      </c>
      <c r="G29" s="65">
        <f t="shared" ref="G29" si="5">G23+G24+G25+G28</f>
        <v>778673</v>
      </c>
      <c r="H29" s="62">
        <f t="shared" si="4"/>
        <v>7.4733112821256942E-2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44255</v>
      </c>
      <c r="F33" s="66">
        <f>F11</f>
        <v>44286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1618526</v>
      </c>
      <c r="F34" s="71">
        <v>1833943</v>
      </c>
      <c r="G34" s="11">
        <f t="shared" ref="G34:G39" si="6">F34-E34</f>
        <v>215417</v>
      </c>
      <c r="H34" s="57">
        <f t="shared" ref="H34:H40" si="7">F34/E34-1</f>
        <v>0.13309455640502521</v>
      </c>
      <c r="I34" s="56"/>
    </row>
    <row r="35" spans="2:10" ht="17.25">
      <c r="B35" s="105" t="s">
        <v>1</v>
      </c>
      <c r="C35" s="105"/>
      <c r="D35" s="106"/>
      <c r="E35" s="71">
        <v>1371</v>
      </c>
      <c r="F35" s="71">
        <v>1465</v>
      </c>
      <c r="G35" s="11">
        <f t="shared" si="6"/>
        <v>94</v>
      </c>
      <c r="H35" s="57">
        <f t="shared" si="7"/>
        <v>6.8563092633114442E-2</v>
      </c>
      <c r="I35" s="56"/>
    </row>
    <row r="36" spans="2:10" ht="17.25">
      <c r="B36" s="105" t="s">
        <v>36</v>
      </c>
      <c r="C36" s="105"/>
      <c r="D36" s="106"/>
      <c r="E36" s="71">
        <v>2902</v>
      </c>
      <c r="F36" s="71">
        <v>3062</v>
      </c>
      <c r="G36" s="11">
        <f t="shared" si="6"/>
        <v>160</v>
      </c>
      <c r="H36" s="57">
        <f t="shared" si="7"/>
        <v>5.5134390075809891E-2</v>
      </c>
      <c r="I36" s="56"/>
    </row>
    <row r="37" spans="2:10" ht="17.25">
      <c r="B37" s="107" t="s">
        <v>37</v>
      </c>
      <c r="C37" s="107"/>
      <c r="D37" s="108"/>
      <c r="E37" s="71">
        <v>2651</v>
      </c>
      <c r="F37" s="71">
        <v>2805</v>
      </c>
      <c r="G37" s="11">
        <f t="shared" si="6"/>
        <v>154</v>
      </c>
      <c r="H37" s="57">
        <f t="shared" si="7"/>
        <v>5.8091286307053958E-2</v>
      </c>
      <c r="I37" s="56"/>
    </row>
    <row r="38" spans="2:10" ht="17.25">
      <c r="B38" s="109" t="s">
        <v>38</v>
      </c>
      <c r="C38" s="109"/>
      <c r="D38" s="110"/>
      <c r="E38" s="71">
        <v>251</v>
      </c>
      <c r="F38" s="71">
        <v>257</v>
      </c>
      <c r="G38" s="11">
        <f t="shared" si="6"/>
        <v>6</v>
      </c>
      <c r="H38" s="57">
        <f t="shared" si="7"/>
        <v>2.3904382470119501E-2</v>
      </c>
      <c r="I38" s="56"/>
    </row>
    <row r="39" spans="2:10" ht="18" customHeight="1" thickBot="1">
      <c r="B39" s="111" t="s">
        <v>2</v>
      </c>
      <c r="C39" s="111"/>
      <c r="D39" s="112"/>
      <c r="E39" s="71">
        <v>22358</v>
      </c>
      <c r="F39" s="71">
        <v>22579</v>
      </c>
      <c r="G39" s="11">
        <f t="shared" si="6"/>
        <v>221</v>
      </c>
      <c r="H39" s="57">
        <f t="shared" si="7"/>
        <v>9.8846050630647664E-3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1645157</v>
      </c>
      <c r="F40" s="65">
        <f t="shared" ref="F40:G40" si="8">F34+F35+F36+F39</f>
        <v>1861049</v>
      </c>
      <c r="G40" s="65">
        <f t="shared" si="8"/>
        <v>215892</v>
      </c>
      <c r="H40" s="62">
        <f t="shared" si="7"/>
        <v>0.13122881281239418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44132</v>
      </c>
      <c r="D83" s="66">
        <f t="shared" si="9"/>
        <v>44163</v>
      </c>
      <c r="E83" s="66">
        <f t="shared" si="9"/>
        <v>44193</v>
      </c>
      <c r="F83" s="66">
        <f t="shared" si="9"/>
        <v>44224</v>
      </c>
      <c r="G83" s="66">
        <f>EDATE(H83,-1)</f>
        <v>44255</v>
      </c>
      <c r="H83" s="66">
        <f>B3</f>
        <v>44286</v>
      </c>
      <c r="I83"/>
      <c r="J83"/>
    </row>
    <row r="84" spans="2:11" ht="16.5" customHeight="1">
      <c r="B84" s="24" t="s">
        <v>0</v>
      </c>
      <c r="C84" s="73">
        <v>7515934</v>
      </c>
      <c r="D84" s="73">
        <v>8083085</v>
      </c>
      <c r="E84" s="73">
        <v>8787077</v>
      </c>
      <c r="F84" s="73">
        <v>9412672</v>
      </c>
      <c r="G84" s="73">
        <v>10296032</v>
      </c>
      <c r="H84" s="73">
        <v>11050505</v>
      </c>
    </row>
    <row r="85" spans="2:11" ht="16.5" customHeight="1">
      <c r="B85" s="25" t="s">
        <v>1</v>
      </c>
      <c r="C85" s="74">
        <v>18680</v>
      </c>
      <c r="D85" s="74">
        <v>18780</v>
      </c>
      <c r="E85" s="74">
        <v>19014</v>
      </c>
      <c r="F85" s="74">
        <v>19074</v>
      </c>
      <c r="G85" s="74">
        <v>19173</v>
      </c>
      <c r="H85" s="74">
        <v>19312</v>
      </c>
    </row>
    <row r="86" spans="2:11" ht="16.5" customHeight="1">
      <c r="B86" s="26" t="s">
        <v>36</v>
      </c>
      <c r="C86" s="76">
        <v>16861</v>
      </c>
      <c r="D86" s="76">
        <v>17081</v>
      </c>
      <c r="E86" s="76">
        <v>17268</v>
      </c>
      <c r="F86" s="76">
        <v>17041</v>
      </c>
      <c r="G86" s="76">
        <v>17445</v>
      </c>
      <c r="H86" s="76">
        <v>17990</v>
      </c>
    </row>
    <row r="87" spans="2:11" ht="16.5" customHeight="1" thickBot="1">
      <c r="B87" s="27" t="s">
        <v>2</v>
      </c>
      <c r="C87" s="72">
        <v>67792</v>
      </c>
      <c r="D87" s="72">
        <v>73469</v>
      </c>
      <c r="E87" s="72">
        <v>79270</v>
      </c>
      <c r="F87" s="72">
        <v>82193</v>
      </c>
      <c r="G87" s="72">
        <v>86734</v>
      </c>
      <c r="H87" s="72">
        <v>110250</v>
      </c>
    </row>
    <row r="88" spans="2:11" s="64" customFormat="1" ht="18" thickBot="1">
      <c r="B88" s="89" t="s">
        <v>3</v>
      </c>
      <c r="C88" s="75">
        <f>C84+C85+C86+C87</f>
        <v>7619267</v>
      </c>
      <c r="D88" s="75">
        <f t="shared" ref="D88:H88" si="10">D84+D85+D86+D87</f>
        <v>8192415</v>
      </c>
      <c r="E88" s="75">
        <f t="shared" si="10"/>
        <v>8902629</v>
      </c>
      <c r="F88" s="75">
        <f t="shared" si="10"/>
        <v>9530980</v>
      </c>
      <c r="G88" s="75">
        <f t="shared" si="10"/>
        <v>10419384</v>
      </c>
      <c r="H88" s="75">
        <f t="shared" si="10"/>
        <v>11198057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44286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255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44286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4780790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4500456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1312971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656345</v>
      </c>
      <c r="H142" s="131"/>
      <c r="I142" s="46"/>
      <c r="J142" s="49"/>
    </row>
    <row r="143" spans="2:10" ht="17.25" customHeight="1">
      <c r="B143" s="128" t="s">
        <v>33</v>
      </c>
      <c r="C143" s="128"/>
      <c r="D143" s="128"/>
      <c r="E143" s="128"/>
      <c r="F143" s="129"/>
      <c r="G143" s="130">
        <v>649642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318616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285522</v>
      </c>
      <c r="H145" s="131"/>
      <c r="I145" s="46"/>
      <c r="J145" s="49"/>
    </row>
    <row r="146" spans="2:13" ht="17.25" customHeight="1">
      <c r="B146" s="128" t="s">
        <v>49</v>
      </c>
      <c r="C146" s="128"/>
      <c r="D146" s="128"/>
      <c r="E146" s="128"/>
      <c r="F146" s="129"/>
      <c r="G146" s="130">
        <v>113868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100346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68229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1228493</v>
      </c>
      <c r="H154" s="127"/>
      <c r="I154" s="51"/>
      <c r="J154" s="49"/>
      <c r="K154" s="48"/>
      <c r="L154"/>
      <c r="M154"/>
    </row>
    <row r="155" spans="2:13" ht="17.25" customHeight="1">
      <c r="B155" s="128" t="s">
        <v>27</v>
      </c>
      <c r="C155" s="128"/>
      <c r="D155" s="128"/>
      <c r="E155" s="128"/>
      <c r="F155" s="129"/>
      <c r="G155" s="130">
        <v>260546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42</v>
      </c>
      <c r="C156" s="128"/>
      <c r="D156" s="128"/>
      <c r="E156" s="128"/>
      <c r="F156" s="129"/>
      <c r="G156" s="130">
        <v>255631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57947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43</v>
      </c>
      <c r="C158" s="128"/>
      <c r="D158" s="128"/>
      <c r="E158" s="128"/>
      <c r="F158" s="129"/>
      <c r="G158" s="130">
        <v>40286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46</v>
      </c>
      <c r="C159" s="128"/>
      <c r="D159" s="128"/>
      <c r="E159" s="128"/>
      <c r="F159" s="129"/>
      <c r="G159" s="130">
        <v>39623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33</v>
      </c>
      <c r="C160" s="128"/>
      <c r="D160" s="128"/>
      <c r="E160" s="128"/>
      <c r="F160" s="129"/>
      <c r="G160" s="130">
        <v>37872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19042</v>
      </c>
      <c r="H161" s="131"/>
      <c r="I161" s="51"/>
      <c r="J161" s="49"/>
      <c r="K161" s="48"/>
      <c r="L161"/>
      <c r="M161"/>
    </row>
    <row r="162" spans="2:13" ht="17.25" customHeight="1">
      <c r="B162" s="128" t="s">
        <v>49</v>
      </c>
      <c r="C162" s="128"/>
      <c r="D162" s="128"/>
      <c r="E162" s="128"/>
      <c r="F162" s="129"/>
      <c r="G162" s="130">
        <v>12497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7131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5280994932549.792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3080396117562.6309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1429875227259.0791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1268178177558.2861</v>
      </c>
      <c r="H172" s="131"/>
      <c r="I172" s="53"/>
      <c r="J172" s="54"/>
    </row>
    <row r="173" spans="2:13" ht="17.25" customHeight="1">
      <c r="B173" s="128" t="s">
        <v>47</v>
      </c>
      <c r="C173" s="128"/>
      <c r="D173" s="128"/>
      <c r="E173" s="128"/>
      <c r="F173" s="129"/>
      <c r="G173" s="130">
        <v>1058674997162.4843</v>
      </c>
      <c r="H173" s="131"/>
      <c r="I173" s="55"/>
      <c r="J173" s="49"/>
    </row>
    <row r="174" spans="2:13" ht="17.25" customHeight="1">
      <c r="B174" s="128" t="s">
        <v>34</v>
      </c>
      <c r="C174" s="128"/>
      <c r="D174" s="128"/>
      <c r="E174" s="128"/>
      <c r="F174" s="129"/>
      <c r="G174" s="130">
        <v>1041672957312.8545</v>
      </c>
      <c r="H174" s="131"/>
      <c r="I174" s="53"/>
      <c r="J174" s="54"/>
    </row>
    <row r="175" spans="2:13" ht="17.25" customHeight="1">
      <c r="B175" s="128" t="s">
        <v>48</v>
      </c>
      <c r="C175" s="128"/>
      <c r="D175" s="128"/>
      <c r="E175" s="128"/>
      <c r="F175" s="129"/>
      <c r="G175" s="130">
        <v>1035659209290.33</v>
      </c>
      <c r="H175" s="131"/>
      <c r="I175" s="53"/>
      <c r="J175" s="54"/>
    </row>
    <row r="176" spans="2:13" ht="17.25" customHeight="1">
      <c r="B176" s="128" t="s">
        <v>43</v>
      </c>
      <c r="C176" s="128"/>
      <c r="D176" s="128"/>
      <c r="E176" s="128"/>
      <c r="F176" s="129"/>
      <c r="G176" s="130">
        <v>1032275667278.6418</v>
      </c>
      <c r="H176" s="131"/>
      <c r="I176" s="53"/>
      <c r="J176" s="54"/>
    </row>
    <row r="177" spans="2:10" ht="17.25" customHeight="1">
      <c r="B177" s="128" t="s">
        <v>27</v>
      </c>
      <c r="C177" s="128"/>
      <c r="D177" s="128"/>
      <c r="E177" s="128"/>
      <c r="F177" s="129"/>
      <c r="G177" s="130">
        <v>950795566674.36047</v>
      </c>
      <c r="H177" s="131"/>
      <c r="I177" s="53"/>
      <c r="J177" s="54"/>
    </row>
    <row r="178" spans="2:10" ht="18" customHeight="1" thickBot="1">
      <c r="B178" s="145" t="s">
        <v>40</v>
      </c>
      <c r="C178" s="145"/>
      <c r="D178" s="145"/>
      <c r="E178" s="145"/>
      <c r="F178" s="137"/>
      <c r="G178" s="146">
        <v>874647957889.50061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5BCF-9898-40AB-BFA7-3D2F43FEBF78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44316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44316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44285</v>
      </c>
      <c r="F11" s="66">
        <f>B3</f>
        <v>44316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17986457</v>
      </c>
      <c r="F12" s="77">
        <v>19005192</v>
      </c>
      <c r="G12" s="11">
        <f t="shared" ref="G12:G17" si="0">F12-E12</f>
        <v>1018735</v>
      </c>
      <c r="H12" s="57">
        <f t="shared" ref="H12:H18" si="1">F12/E12-1</f>
        <v>5.6639003445759117E-2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27789</v>
      </c>
      <c r="F13" s="77">
        <v>28094</v>
      </c>
      <c r="G13" s="11">
        <f t="shared" si="0"/>
        <v>305</v>
      </c>
      <c r="H13" s="57">
        <f t="shared" si="1"/>
        <v>1.0975565871387927E-2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27508</v>
      </c>
      <c r="F14" s="77">
        <v>25807</v>
      </c>
      <c r="G14" s="11">
        <f t="shared" si="0"/>
        <v>-1701</v>
      </c>
      <c r="H14" s="57">
        <f t="shared" si="1"/>
        <v>-6.1836556638068974E-2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18321</v>
      </c>
      <c r="F15" s="77">
        <v>18979</v>
      </c>
      <c r="G15" s="11">
        <f t="shared" si="0"/>
        <v>658</v>
      </c>
      <c r="H15" s="57">
        <f t="shared" si="1"/>
        <v>3.5915070138092808E-2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9187</v>
      </c>
      <c r="F16" s="77">
        <v>6828</v>
      </c>
      <c r="G16" s="11">
        <f t="shared" si="0"/>
        <v>-2359</v>
      </c>
      <c r="H16" s="57">
        <f t="shared" si="1"/>
        <v>-0.25677587895939913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175985</v>
      </c>
      <c r="F17" s="77">
        <v>182012</v>
      </c>
      <c r="G17" s="11">
        <f t="shared" si="0"/>
        <v>6027</v>
      </c>
      <c r="H17" s="57">
        <f t="shared" si="1"/>
        <v>3.4247236980424534E-2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18217739</v>
      </c>
      <c r="F18" s="65">
        <f>F12+F13+F14+F17</f>
        <v>19241105</v>
      </c>
      <c r="G18" s="65">
        <f t="shared" ref="G18" si="2">G12+G13+G14+G17</f>
        <v>1023366</v>
      </c>
      <c r="H18" s="62">
        <f t="shared" si="1"/>
        <v>5.6174149821775377E-2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44285</v>
      </c>
      <c r="F22" s="66">
        <f>F11</f>
        <v>44316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11050505</v>
      </c>
      <c r="F23" s="77">
        <v>11673527</v>
      </c>
      <c r="G23" s="11">
        <f>F23-E23</f>
        <v>623022</v>
      </c>
      <c r="H23" s="57">
        <f>F23/E23-1</f>
        <v>5.6379504828059979E-2</v>
      </c>
      <c r="I23" s="79"/>
    </row>
    <row r="24" spans="2:10" s="69" customFormat="1" ht="17.25">
      <c r="B24" s="105" t="s">
        <v>1</v>
      </c>
      <c r="C24" s="105"/>
      <c r="D24" s="106"/>
      <c r="E24" s="77">
        <v>19312</v>
      </c>
      <c r="F24" s="77">
        <v>19474</v>
      </c>
      <c r="G24" s="11">
        <f>F24-E24</f>
        <v>162</v>
      </c>
      <c r="H24" s="57">
        <f>F24/E24-1</f>
        <v>8.3885666942833392E-3</v>
      </c>
      <c r="I24" s="79"/>
    </row>
    <row r="25" spans="2:10" s="69" customFormat="1" ht="17.25">
      <c r="B25" s="105" t="s">
        <v>36</v>
      </c>
      <c r="C25" s="105"/>
      <c r="D25" s="106"/>
      <c r="E25" s="77">
        <v>17990</v>
      </c>
      <c r="F25" s="77">
        <v>18437</v>
      </c>
      <c r="G25" s="11">
        <f>F25-E25</f>
        <v>447</v>
      </c>
      <c r="H25" s="57">
        <f>F25/E25-1</f>
        <v>2.4847137298499078E-2</v>
      </c>
      <c r="I25" s="79"/>
    </row>
    <row r="26" spans="2:10" s="69" customFormat="1" ht="17.25">
      <c r="B26" s="107" t="s">
        <v>37</v>
      </c>
      <c r="C26" s="107"/>
      <c r="D26" s="108"/>
      <c r="E26" s="77">
        <v>15185</v>
      </c>
      <c r="F26" s="77">
        <v>15624</v>
      </c>
      <c r="G26" s="11">
        <f t="shared" ref="G26:G28" si="3">F26-E26</f>
        <v>439</v>
      </c>
      <c r="H26" s="57">
        <f t="shared" ref="H26:H29" si="4">F26/E26-1</f>
        <v>2.8910108659861766E-2</v>
      </c>
      <c r="I26" s="79"/>
    </row>
    <row r="27" spans="2:10" s="69" customFormat="1" ht="17.25">
      <c r="B27" s="109" t="s">
        <v>38</v>
      </c>
      <c r="C27" s="109"/>
      <c r="D27" s="110"/>
      <c r="E27" s="77">
        <v>2805</v>
      </c>
      <c r="F27" s="77">
        <v>2813</v>
      </c>
      <c r="G27" s="11">
        <f t="shared" si="3"/>
        <v>8</v>
      </c>
      <c r="H27" s="57">
        <f t="shared" si="4"/>
        <v>2.8520499108735109E-3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110250</v>
      </c>
      <c r="F28" s="77">
        <v>113270</v>
      </c>
      <c r="G28" s="11">
        <f t="shared" si="3"/>
        <v>3020</v>
      </c>
      <c r="H28" s="57">
        <f t="shared" si="4"/>
        <v>2.7392290249433016E-2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11198057</v>
      </c>
      <c r="F29" s="65">
        <f>F23+F24+F25+F28</f>
        <v>11824708</v>
      </c>
      <c r="G29" s="65">
        <f t="shared" ref="G29" si="5">G23+G24+G25+G28</f>
        <v>626651</v>
      </c>
      <c r="H29" s="62">
        <f t="shared" si="4"/>
        <v>5.5960690323330287E-2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44285</v>
      </c>
      <c r="F33" s="66">
        <f>F11</f>
        <v>44316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1833943</v>
      </c>
      <c r="F34" s="71">
        <v>1868463</v>
      </c>
      <c r="G34" s="11">
        <f t="shared" ref="G34:G39" si="6">F34-E34</f>
        <v>34520</v>
      </c>
      <c r="H34" s="57">
        <f t="shared" ref="H34:H40" si="7">F34/E34-1</f>
        <v>1.8822831462046441E-2</v>
      </c>
      <c r="I34" s="56"/>
    </row>
    <row r="35" spans="2:10" ht="17.25">
      <c r="B35" s="105" t="s">
        <v>1</v>
      </c>
      <c r="C35" s="105"/>
      <c r="D35" s="106"/>
      <c r="E35" s="71">
        <v>1465</v>
      </c>
      <c r="F35" s="71">
        <v>1472</v>
      </c>
      <c r="G35" s="11">
        <f t="shared" si="6"/>
        <v>7</v>
      </c>
      <c r="H35" s="57">
        <f t="shared" si="7"/>
        <v>4.778156996587013E-3</v>
      </c>
      <c r="I35" s="56"/>
    </row>
    <row r="36" spans="2:10" ht="17.25">
      <c r="B36" s="105" t="s">
        <v>36</v>
      </c>
      <c r="C36" s="105"/>
      <c r="D36" s="106"/>
      <c r="E36" s="71">
        <v>3062</v>
      </c>
      <c r="F36" s="71">
        <v>3121</v>
      </c>
      <c r="G36" s="11">
        <f t="shared" si="6"/>
        <v>59</v>
      </c>
      <c r="H36" s="57">
        <f t="shared" si="7"/>
        <v>1.9268451992161983E-2</v>
      </c>
      <c r="I36" s="56"/>
    </row>
    <row r="37" spans="2:10" ht="17.25">
      <c r="B37" s="107" t="s">
        <v>37</v>
      </c>
      <c r="C37" s="107"/>
      <c r="D37" s="108"/>
      <c r="E37" s="71">
        <v>2805</v>
      </c>
      <c r="F37" s="71">
        <v>2864</v>
      </c>
      <c r="G37" s="11">
        <f t="shared" si="6"/>
        <v>59</v>
      </c>
      <c r="H37" s="57">
        <f t="shared" si="7"/>
        <v>2.1033868092691588E-2</v>
      </c>
      <c r="I37" s="56"/>
    </row>
    <row r="38" spans="2:10" ht="17.25">
      <c r="B38" s="109" t="s">
        <v>38</v>
      </c>
      <c r="C38" s="109"/>
      <c r="D38" s="110"/>
      <c r="E38" s="71">
        <v>257</v>
      </c>
      <c r="F38" s="71">
        <v>257</v>
      </c>
      <c r="G38" s="11">
        <f t="shared" si="6"/>
        <v>0</v>
      </c>
      <c r="H38" s="57">
        <f t="shared" si="7"/>
        <v>0</v>
      </c>
      <c r="I38" s="56"/>
    </row>
    <row r="39" spans="2:10" ht="18" customHeight="1" thickBot="1">
      <c r="B39" s="111" t="s">
        <v>2</v>
      </c>
      <c r="C39" s="111"/>
      <c r="D39" s="112"/>
      <c r="E39" s="71">
        <v>22579</v>
      </c>
      <c r="F39" s="71">
        <v>28877</v>
      </c>
      <c r="G39" s="11">
        <f t="shared" si="6"/>
        <v>6298</v>
      </c>
      <c r="H39" s="57">
        <f t="shared" si="7"/>
        <v>0.27893175074183985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1861049</v>
      </c>
      <c r="F40" s="65">
        <f t="shared" ref="F40:G40" si="8">F34+F35+F36+F39</f>
        <v>1901933</v>
      </c>
      <c r="G40" s="65">
        <f t="shared" si="8"/>
        <v>40884</v>
      </c>
      <c r="H40" s="62">
        <f t="shared" si="7"/>
        <v>2.1968255537602621E-2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44163</v>
      </c>
      <c r="D83" s="66">
        <f t="shared" si="9"/>
        <v>44193</v>
      </c>
      <c r="E83" s="66">
        <f t="shared" si="9"/>
        <v>44224</v>
      </c>
      <c r="F83" s="66">
        <f t="shared" si="9"/>
        <v>44255</v>
      </c>
      <c r="G83" s="66">
        <f>EDATE(H83,-1)</f>
        <v>44285</v>
      </c>
      <c r="H83" s="66">
        <f>B3</f>
        <v>44316</v>
      </c>
      <c r="I83"/>
      <c r="J83"/>
    </row>
    <row r="84" spans="2:11" ht="16.5" customHeight="1">
      <c r="B84" s="24" t="s">
        <v>0</v>
      </c>
      <c r="C84" s="73">
        <v>8083085</v>
      </c>
      <c r="D84" s="73">
        <v>8787077</v>
      </c>
      <c r="E84" s="73">
        <v>9412672</v>
      </c>
      <c r="F84" s="73">
        <v>10296032</v>
      </c>
      <c r="G84" s="73">
        <v>11050505</v>
      </c>
      <c r="H84" s="73">
        <v>11673527</v>
      </c>
    </row>
    <row r="85" spans="2:11" ht="16.5" customHeight="1">
      <c r="B85" s="25" t="s">
        <v>1</v>
      </c>
      <c r="C85" s="74">
        <v>18780</v>
      </c>
      <c r="D85" s="74">
        <v>19014</v>
      </c>
      <c r="E85" s="74">
        <v>19074</v>
      </c>
      <c r="F85" s="74">
        <v>19173</v>
      </c>
      <c r="G85" s="74">
        <v>19312</v>
      </c>
      <c r="H85" s="74">
        <v>19474</v>
      </c>
    </row>
    <row r="86" spans="2:11" ht="16.5" customHeight="1">
      <c r="B86" s="26" t="s">
        <v>36</v>
      </c>
      <c r="C86" s="76">
        <v>17081</v>
      </c>
      <c r="D86" s="76">
        <v>17268</v>
      </c>
      <c r="E86" s="76">
        <v>17041</v>
      </c>
      <c r="F86" s="76">
        <v>17445</v>
      </c>
      <c r="G86" s="76">
        <v>17990</v>
      </c>
      <c r="H86" s="76">
        <v>18437</v>
      </c>
    </row>
    <row r="87" spans="2:11" ht="16.5" customHeight="1" thickBot="1">
      <c r="B87" s="27" t="s">
        <v>2</v>
      </c>
      <c r="C87" s="72">
        <v>73469</v>
      </c>
      <c r="D87" s="72">
        <v>79270</v>
      </c>
      <c r="E87" s="72">
        <v>82193</v>
      </c>
      <c r="F87" s="72">
        <v>86734</v>
      </c>
      <c r="G87" s="72">
        <v>110250</v>
      </c>
      <c r="H87" s="72">
        <v>113270</v>
      </c>
    </row>
    <row r="88" spans="2:11" s="64" customFormat="1" ht="18" thickBot="1">
      <c r="B88" s="90" t="s">
        <v>3</v>
      </c>
      <c r="C88" s="75">
        <f>C84+C85+C86+C87</f>
        <v>8192415</v>
      </c>
      <c r="D88" s="75">
        <f t="shared" ref="D88:H88" si="10">D84+D85+D86+D87</f>
        <v>8902629</v>
      </c>
      <c r="E88" s="75">
        <f t="shared" si="10"/>
        <v>9530980</v>
      </c>
      <c r="F88" s="75">
        <f t="shared" si="10"/>
        <v>10419384</v>
      </c>
      <c r="G88" s="75">
        <f t="shared" si="10"/>
        <v>11198057</v>
      </c>
      <c r="H88" s="75">
        <f t="shared" si="10"/>
        <v>11824708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44316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251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44316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5184101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4661764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1370503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734975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679932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330821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288873</v>
      </c>
      <c r="H145" s="131"/>
      <c r="I145" s="46"/>
      <c r="J145" s="49"/>
    </row>
    <row r="146" spans="2:13" ht="17.25" customHeight="1">
      <c r="B146" s="128" t="s">
        <v>52</v>
      </c>
      <c r="C146" s="128"/>
      <c r="D146" s="128"/>
      <c r="E146" s="128"/>
      <c r="F146" s="129"/>
      <c r="G146" s="130">
        <v>117370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103407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72018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1263896</v>
      </c>
      <c r="H154" s="127"/>
      <c r="I154" s="51"/>
      <c r="J154" s="49"/>
      <c r="K154" s="48"/>
      <c r="L154"/>
      <c r="M154"/>
    </row>
    <row r="155" spans="2:13" ht="17.25" customHeight="1">
      <c r="B155" s="128" t="s">
        <v>27</v>
      </c>
      <c r="C155" s="128"/>
      <c r="D155" s="128"/>
      <c r="E155" s="128"/>
      <c r="F155" s="129"/>
      <c r="G155" s="130">
        <v>260578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42</v>
      </c>
      <c r="C156" s="128"/>
      <c r="D156" s="128"/>
      <c r="E156" s="128"/>
      <c r="F156" s="129"/>
      <c r="G156" s="130">
        <v>259753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58122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43</v>
      </c>
      <c r="C158" s="128"/>
      <c r="D158" s="128"/>
      <c r="E158" s="128"/>
      <c r="F158" s="129"/>
      <c r="G158" s="130">
        <v>39768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46</v>
      </c>
      <c r="C159" s="128"/>
      <c r="D159" s="128"/>
      <c r="E159" s="128"/>
      <c r="F159" s="129"/>
      <c r="G159" s="130">
        <v>38956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33</v>
      </c>
      <c r="C160" s="128"/>
      <c r="D160" s="128"/>
      <c r="E160" s="128"/>
      <c r="F160" s="129"/>
      <c r="G160" s="130">
        <v>37943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25031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10921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34</v>
      </c>
      <c r="C163" s="145"/>
      <c r="D163" s="145"/>
      <c r="E163" s="145"/>
      <c r="F163" s="137"/>
      <c r="G163" s="146">
        <v>7157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7600642727816.4941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3054414725260.2188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1433914255711.459</v>
      </c>
      <c r="H171" s="131"/>
      <c r="I171" s="53"/>
      <c r="J171" s="54"/>
    </row>
    <row r="172" spans="2:13" ht="17.25" customHeight="1">
      <c r="B172" s="128" t="s">
        <v>48</v>
      </c>
      <c r="C172" s="128"/>
      <c r="D172" s="128"/>
      <c r="E172" s="128"/>
      <c r="F172" s="129"/>
      <c r="G172" s="130">
        <v>1335164103341.3999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1257464915583.4277</v>
      </c>
      <c r="H173" s="131"/>
      <c r="I173" s="55"/>
      <c r="J173" s="49"/>
    </row>
    <row r="174" spans="2:13" ht="17.25" customHeight="1">
      <c r="B174" s="128" t="s">
        <v>43</v>
      </c>
      <c r="C174" s="128"/>
      <c r="D174" s="128"/>
      <c r="E174" s="128"/>
      <c r="F174" s="129"/>
      <c r="G174" s="130">
        <v>1229524710126.874</v>
      </c>
      <c r="H174" s="131"/>
      <c r="I174" s="53"/>
      <c r="J174" s="54"/>
    </row>
    <row r="175" spans="2:13" ht="17.25" customHeight="1">
      <c r="B175" s="128" t="s">
        <v>34</v>
      </c>
      <c r="C175" s="128"/>
      <c r="D175" s="128"/>
      <c r="E175" s="128"/>
      <c r="F175" s="129"/>
      <c r="G175" s="130">
        <v>1091247856572.8099</v>
      </c>
      <c r="H175" s="131"/>
      <c r="I175" s="53"/>
      <c r="J175" s="54"/>
    </row>
    <row r="176" spans="2:13" ht="17.25" customHeight="1">
      <c r="B176" s="128" t="s">
        <v>40</v>
      </c>
      <c r="C176" s="128"/>
      <c r="D176" s="128"/>
      <c r="E176" s="128"/>
      <c r="F176" s="129"/>
      <c r="G176" s="130">
        <v>903762003755.22437</v>
      </c>
      <c r="H176" s="131"/>
      <c r="I176" s="53"/>
      <c r="J176" s="54"/>
    </row>
    <row r="177" spans="2:10" ht="17.25" customHeight="1">
      <c r="B177" s="128" t="s">
        <v>27</v>
      </c>
      <c r="C177" s="128"/>
      <c r="D177" s="128"/>
      <c r="E177" s="128"/>
      <c r="F177" s="129"/>
      <c r="G177" s="130">
        <v>900406220097.42896</v>
      </c>
      <c r="H177" s="131"/>
      <c r="I177" s="53"/>
      <c r="J177" s="54"/>
    </row>
    <row r="178" spans="2:10" ht="18" customHeight="1" thickBot="1">
      <c r="B178" s="145" t="s">
        <v>47</v>
      </c>
      <c r="C178" s="145"/>
      <c r="D178" s="145"/>
      <c r="E178" s="145"/>
      <c r="F178" s="137"/>
      <c r="G178" s="146">
        <v>758724706322.94946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8036-79A0-42EC-8773-E39945377368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44347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44347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44316</v>
      </c>
      <c r="F11" s="66">
        <f>B3</f>
        <v>44347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19005192</v>
      </c>
      <c r="F12" s="77">
        <v>19875972</v>
      </c>
      <c r="G12" s="11">
        <f t="shared" ref="G12:G17" si="0">F12-E12</f>
        <v>870780</v>
      </c>
      <c r="H12" s="57">
        <f t="shared" ref="H12:H18" si="1">F12/E12-1</f>
        <v>4.5818005942797058E-2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28094</v>
      </c>
      <c r="F13" s="77">
        <v>28146</v>
      </c>
      <c r="G13" s="11">
        <f t="shared" si="0"/>
        <v>52</v>
      </c>
      <c r="H13" s="57">
        <f t="shared" si="1"/>
        <v>1.850929023990977E-3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25807</v>
      </c>
      <c r="F14" s="77">
        <v>25644</v>
      </c>
      <c r="G14" s="11">
        <f t="shared" si="0"/>
        <v>-163</v>
      </c>
      <c r="H14" s="57">
        <f t="shared" si="1"/>
        <v>-6.3161157825396552E-3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18979</v>
      </c>
      <c r="F15" s="77">
        <v>19394</v>
      </c>
      <c r="G15" s="11">
        <f t="shared" si="0"/>
        <v>415</v>
      </c>
      <c r="H15" s="57">
        <f t="shared" si="1"/>
        <v>2.1866273249380841E-2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6828</v>
      </c>
      <c r="F16" s="77">
        <v>6250</v>
      </c>
      <c r="G16" s="11">
        <f t="shared" si="0"/>
        <v>-578</v>
      </c>
      <c r="H16" s="57">
        <f t="shared" si="1"/>
        <v>-8.4651435266549502E-2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182012</v>
      </c>
      <c r="F17" s="77">
        <v>194567</v>
      </c>
      <c r="G17" s="11">
        <f t="shared" si="0"/>
        <v>12555</v>
      </c>
      <c r="H17" s="57">
        <f t="shared" si="1"/>
        <v>6.8978968419664666E-2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19241105</v>
      </c>
      <c r="F18" s="65">
        <f>F12+F13+F14+F17</f>
        <v>20124329</v>
      </c>
      <c r="G18" s="65">
        <f t="shared" ref="G18" si="2">G12+G13+G14+G17</f>
        <v>883224</v>
      </c>
      <c r="H18" s="62">
        <f t="shared" si="1"/>
        <v>4.5902976985989108E-2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44316</v>
      </c>
      <c r="F22" s="66">
        <f>F11</f>
        <v>44347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11673527</v>
      </c>
      <c r="F23" s="77">
        <v>12238639</v>
      </c>
      <c r="G23" s="11">
        <f>F23-E23</f>
        <v>565112</v>
      </c>
      <c r="H23" s="57">
        <f>F23/E23-1</f>
        <v>4.8409705138815262E-2</v>
      </c>
      <c r="I23" s="79"/>
    </row>
    <row r="24" spans="2:10" s="69" customFormat="1" ht="17.25">
      <c r="B24" s="105" t="s">
        <v>1</v>
      </c>
      <c r="C24" s="105"/>
      <c r="D24" s="106"/>
      <c r="E24" s="77">
        <v>19474</v>
      </c>
      <c r="F24" s="77">
        <v>19619</v>
      </c>
      <c r="G24" s="11">
        <f>F24-E24</f>
        <v>145</v>
      </c>
      <c r="H24" s="57">
        <f>F24/E24-1</f>
        <v>7.445825202834655E-3</v>
      </c>
      <c r="I24" s="79"/>
    </row>
    <row r="25" spans="2:10" s="69" customFormat="1" ht="17.25">
      <c r="B25" s="105" t="s">
        <v>36</v>
      </c>
      <c r="C25" s="105"/>
      <c r="D25" s="106"/>
      <c r="E25" s="77">
        <v>18437</v>
      </c>
      <c r="F25" s="77">
        <v>18804</v>
      </c>
      <c r="G25" s="11">
        <f>F25-E25</f>
        <v>367</v>
      </c>
      <c r="H25" s="57">
        <f>F25/E25-1</f>
        <v>1.9905624559310109E-2</v>
      </c>
      <c r="I25" s="79"/>
    </row>
    <row r="26" spans="2:10" s="69" customFormat="1" ht="17.25">
      <c r="B26" s="107" t="s">
        <v>37</v>
      </c>
      <c r="C26" s="107"/>
      <c r="D26" s="108"/>
      <c r="E26" s="77">
        <v>15624</v>
      </c>
      <c r="F26" s="77">
        <v>15987</v>
      </c>
      <c r="G26" s="11">
        <f t="shared" ref="G26:G28" si="3">F26-E26</f>
        <v>363</v>
      </c>
      <c r="H26" s="57">
        <f t="shared" ref="H26:H29" si="4">F26/E26-1</f>
        <v>2.3233486943164294E-2</v>
      </c>
      <c r="I26" s="79"/>
    </row>
    <row r="27" spans="2:10" s="69" customFormat="1" ht="17.25">
      <c r="B27" s="109" t="s">
        <v>38</v>
      </c>
      <c r="C27" s="109"/>
      <c r="D27" s="110"/>
      <c r="E27" s="77">
        <v>2813</v>
      </c>
      <c r="F27" s="77">
        <v>2817</v>
      </c>
      <c r="G27" s="11">
        <f t="shared" si="3"/>
        <v>4</v>
      </c>
      <c r="H27" s="57">
        <f t="shared" si="4"/>
        <v>1.4219694276573769E-3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113270</v>
      </c>
      <c r="F28" s="77">
        <v>116061</v>
      </c>
      <c r="G28" s="11">
        <f t="shared" si="3"/>
        <v>2791</v>
      </c>
      <c r="H28" s="57">
        <f t="shared" si="4"/>
        <v>2.4640240134192748E-2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11824708</v>
      </c>
      <c r="F29" s="65">
        <f>F23+F24+F25+F28</f>
        <v>12393123</v>
      </c>
      <c r="G29" s="65">
        <f t="shared" ref="G29" si="5">G23+G24+G25+G28</f>
        <v>568415</v>
      </c>
      <c r="H29" s="62">
        <f t="shared" si="4"/>
        <v>4.8070108792538369E-2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44316</v>
      </c>
      <c r="F33" s="66">
        <f>F11</f>
        <v>44347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1868463</v>
      </c>
      <c r="F34" s="71">
        <v>1838389</v>
      </c>
      <c r="G34" s="11">
        <f t="shared" ref="G34:G39" si="6">F34-E34</f>
        <v>-30074</v>
      </c>
      <c r="H34" s="57">
        <f t="shared" ref="H34:H40" si="7">F34/E34-1</f>
        <v>-1.6095582304814116E-2</v>
      </c>
      <c r="I34" s="56"/>
    </row>
    <row r="35" spans="2:10" ht="17.25">
      <c r="B35" s="105" t="s">
        <v>1</v>
      </c>
      <c r="C35" s="105"/>
      <c r="D35" s="106"/>
      <c r="E35" s="71">
        <v>1472</v>
      </c>
      <c r="F35" s="71">
        <v>1371</v>
      </c>
      <c r="G35" s="11">
        <f t="shared" si="6"/>
        <v>-101</v>
      </c>
      <c r="H35" s="57">
        <f t="shared" si="7"/>
        <v>-6.8614130434782594E-2</v>
      </c>
      <c r="I35" s="56"/>
    </row>
    <row r="36" spans="2:10" ht="17.25">
      <c r="B36" s="105" t="s">
        <v>36</v>
      </c>
      <c r="C36" s="105"/>
      <c r="D36" s="106"/>
      <c r="E36" s="71">
        <v>3121</v>
      </c>
      <c r="F36" s="71">
        <v>2976</v>
      </c>
      <c r="G36" s="11">
        <f t="shared" si="6"/>
        <v>-145</v>
      </c>
      <c r="H36" s="57">
        <f t="shared" si="7"/>
        <v>-4.6459468119192548E-2</v>
      </c>
      <c r="I36" s="56"/>
    </row>
    <row r="37" spans="2:10" ht="17.25">
      <c r="B37" s="107" t="s">
        <v>37</v>
      </c>
      <c r="C37" s="107"/>
      <c r="D37" s="108"/>
      <c r="E37" s="71">
        <v>2864</v>
      </c>
      <c r="F37" s="71">
        <v>2722</v>
      </c>
      <c r="G37" s="11">
        <f t="shared" si="6"/>
        <v>-142</v>
      </c>
      <c r="H37" s="57">
        <f t="shared" si="7"/>
        <v>-4.9581005586592175E-2</v>
      </c>
      <c r="I37" s="56"/>
    </row>
    <row r="38" spans="2:10" ht="17.25">
      <c r="B38" s="109" t="s">
        <v>38</v>
      </c>
      <c r="C38" s="109"/>
      <c r="D38" s="110"/>
      <c r="E38" s="71">
        <v>257</v>
      </c>
      <c r="F38" s="71">
        <v>254</v>
      </c>
      <c r="G38" s="11">
        <f t="shared" si="6"/>
        <v>-3</v>
      </c>
      <c r="H38" s="57">
        <f t="shared" si="7"/>
        <v>-1.1673151750972721E-2</v>
      </c>
      <c r="I38" s="56"/>
    </row>
    <row r="39" spans="2:10" ht="18" customHeight="1" thickBot="1">
      <c r="B39" s="111" t="s">
        <v>2</v>
      </c>
      <c r="C39" s="111"/>
      <c r="D39" s="112"/>
      <c r="E39" s="71">
        <v>28877</v>
      </c>
      <c r="F39" s="71">
        <v>27919</v>
      </c>
      <c r="G39" s="11">
        <f t="shared" si="6"/>
        <v>-958</v>
      </c>
      <c r="H39" s="57">
        <f t="shared" si="7"/>
        <v>-3.317519132873914E-2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1901933</v>
      </c>
      <c r="F40" s="65">
        <f t="shared" ref="F40:G40" si="8">F34+F35+F36+F39</f>
        <v>1870655</v>
      </c>
      <c r="G40" s="65">
        <f t="shared" si="8"/>
        <v>-31278</v>
      </c>
      <c r="H40" s="62">
        <f t="shared" si="7"/>
        <v>-1.6445374258714729E-2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44193</v>
      </c>
      <c r="D83" s="66">
        <f t="shared" si="9"/>
        <v>44224</v>
      </c>
      <c r="E83" s="66">
        <f t="shared" si="9"/>
        <v>44255</v>
      </c>
      <c r="F83" s="66">
        <f t="shared" si="9"/>
        <v>44285</v>
      </c>
      <c r="G83" s="66">
        <f>EDATE(H83,-1)</f>
        <v>44316</v>
      </c>
      <c r="H83" s="66">
        <f>B3</f>
        <v>44347</v>
      </c>
      <c r="I83"/>
      <c r="J83"/>
    </row>
    <row r="84" spans="2:11" ht="16.5" customHeight="1">
      <c r="B84" s="24" t="s">
        <v>0</v>
      </c>
      <c r="C84" s="73">
        <v>8787077</v>
      </c>
      <c r="D84" s="73">
        <v>9412672</v>
      </c>
      <c r="E84" s="73">
        <v>10296032</v>
      </c>
      <c r="F84" s="73">
        <v>11050505</v>
      </c>
      <c r="G84" s="73">
        <v>11673527</v>
      </c>
      <c r="H84" s="73">
        <v>12238639</v>
      </c>
    </row>
    <row r="85" spans="2:11" ht="16.5" customHeight="1">
      <c r="B85" s="25" t="s">
        <v>1</v>
      </c>
      <c r="C85" s="74">
        <v>19014</v>
      </c>
      <c r="D85" s="74">
        <v>19074</v>
      </c>
      <c r="E85" s="74">
        <v>19173</v>
      </c>
      <c r="F85" s="74">
        <v>19312</v>
      </c>
      <c r="G85" s="74">
        <v>19474</v>
      </c>
      <c r="H85" s="74">
        <v>19619</v>
      </c>
    </row>
    <row r="86" spans="2:11" ht="16.5" customHeight="1">
      <c r="B86" s="26" t="s">
        <v>36</v>
      </c>
      <c r="C86" s="76">
        <v>17268</v>
      </c>
      <c r="D86" s="76">
        <v>17041</v>
      </c>
      <c r="E86" s="76">
        <v>17445</v>
      </c>
      <c r="F86" s="76">
        <v>17990</v>
      </c>
      <c r="G86" s="76">
        <v>18437</v>
      </c>
      <c r="H86" s="76">
        <v>18804</v>
      </c>
    </row>
    <row r="87" spans="2:11" ht="16.5" customHeight="1" thickBot="1">
      <c r="B87" s="27" t="s">
        <v>2</v>
      </c>
      <c r="C87" s="72">
        <v>79270</v>
      </c>
      <c r="D87" s="72">
        <v>82193</v>
      </c>
      <c r="E87" s="72">
        <v>86734</v>
      </c>
      <c r="F87" s="72">
        <v>110250</v>
      </c>
      <c r="G87" s="72">
        <v>113270</v>
      </c>
      <c r="H87" s="72">
        <v>116061</v>
      </c>
    </row>
    <row r="88" spans="2:11" s="64" customFormat="1" ht="18" thickBot="1">
      <c r="B88" s="91" t="s">
        <v>3</v>
      </c>
      <c r="C88" s="75">
        <f>C84+C85+C86+C87</f>
        <v>8902629</v>
      </c>
      <c r="D88" s="75">
        <f t="shared" ref="D88:H88" si="10">D84+D85+D86+D87</f>
        <v>9530980</v>
      </c>
      <c r="E88" s="75">
        <f t="shared" si="10"/>
        <v>10419384</v>
      </c>
      <c r="F88" s="75">
        <f t="shared" si="10"/>
        <v>11198057</v>
      </c>
      <c r="G88" s="75">
        <f t="shared" si="10"/>
        <v>11824708</v>
      </c>
      <c r="H88" s="75">
        <f t="shared" si="10"/>
        <v>12393123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44347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243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44347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5537081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4810546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1425123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818689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699615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341740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291825</v>
      </c>
      <c r="H145" s="131"/>
      <c r="I145" s="46"/>
      <c r="J145" s="49"/>
    </row>
    <row r="146" spans="2:13" ht="17.25" customHeight="1">
      <c r="B146" s="128" t="s">
        <v>52</v>
      </c>
      <c r="C146" s="128"/>
      <c r="D146" s="128"/>
      <c r="E146" s="128"/>
      <c r="F146" s="129"/>
      <c r="G146" s="130">
        <v>119301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102605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75200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1255354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254824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244812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54013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46</v>
      </c>
      <c r="C158" s="128"/>
      <c r="D158" s="128"/>
      <c r="E158" s="128"/>
      <c r="F158" s="129"/>
      <c r="G158" s="130">
        <v>38893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43</v>
      </c>
      <c r="C159" s="128"/>
      <c r="D159" s="128"/>
      <c r="E159" s="128"/>
      <c r="F159" s="129"/>
      <c r="G159" s="130">
        <v>38328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33</v>
      </c>
      <c r="C160" s="128"/>
      <c r="D160" s="128"/>
      <c r="E160" s="128"/>
      <c r="F160" s="129"/>
      <c r="G160" s="130">
        <v>36936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24675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9090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6989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4561551561371.2119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2881345252916.3623</v>
      </c>
      <c r="H170" s="131"/>
      <c r="I170" s="53"/>
      <c r="J170" s="54"/>
    </row>
    <row r="171" spans="2:13" ht="17.25" customHeight="1">
      <c r="B171" s="128" t="s">
        <v>34</v>
      </c>
      <c r="C171" s="128"/>
      <c r="D171" s="128"/>
      <c r="E171" s="128"/>
      <c r="F171" s="129"/>
      <c r="G171" s="130">
        <v>1470851450522.5894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1312034136077.9082</v>
      </c>
      <c r="H172" s="131"/>
      <c r="I172" s="53"/>
      <c r="J172" s="54"/>
    </row>
    <row r="173" spans="2:13" ht="17.25" customHeight="1">
      <c r="B173" s="128" t="s">
        <v>43</v>
      </c>
      <c r="C173" s="128"/>
      <c r="D173" s="128"/>
      <c r="E173" s="128"/>
      <c r="F173" s="129"/>
      <c r="G173" s="130">
        <v>1105461861151.1841</v>
      </c>
      <c r="H173" s="131"/>
      <c r="I173" s="55"/>
      <c r="J173" s="49"/>
    </row>
    <row r="174" spans="2:13" ht="17.25" customHeight="1">
      <c r="B174" s="128" t="s">
        <v>42</v>
      </c>
      <c r="C174" s="128"/>
      <c r="D174" s="128"/>
      <c r="E174" s="128"/>
      <c r="F174" s="129"/>
      <c r="G174" s="130">
        <v>1018975652637.1982</v>
      </c>
      <c r="H174" s="131"/>
      <c r="I174" s="53"/>
      <c r="J174" s="54"/>
    </row>
    <row r="175" spans="2:13" ht="17.25" customHeight="1">
      <c r="B175" s="128" t="s">
        <v>47</v>
      </c>
      <c r="C175" s="128"/>
      <c r="D175" s="128"/>
      <c r="E175" s="128"/>
      <c r="F175" s="129"/>
      <c r="G175" s="130">
        <v>888025244892.49646</v>
      </c>
      <c r="H175" s="131"/>
      <c r="I175" s="53"/>
      <c r="J175" s="54"/>
    </row>
    <row r="176" spans="2:13" ht="17.25" customHeight="1">
      <c r="B176" s="128" t="s">
        <v>48</v>
      </c>
      <c r="C176" s="128"/>
      <c r="D176" s="128"/>
      <c r="E176" s="128"/>
      <c r="F176" s="129"/>
      <c r="G176" s="130">
        <v>801474788272.01001</v>
      </c>
      <c r="H176" s="131"/>
      <c r="I176" s="53"/>
      <c r="J176" s="54"/>
    </row>
    <row r="177" spans="2:10" ht="17.25" customHeight="1">
      <c r="B177" s="128" t="s">
        <v>40</v>
      </c>
      <c r="C177" s="128"/>
      <c r="D177" s="128"/>
      <c r="E177" s="128"/>
      <c r="F177" s="129"/>
      <c r="G177" s="130">
        <v>744565375213.59729</v>
      </c>
      <c r="H177" s="131"/>
      <c r="I177" s="53"/>
      <c r="J177" s="54"/>
    </row>
    <row r="178" spans="2:10" ht="18" customHeight="1" thickBot="1">
      <c r="B178" s="145" t="s">
        <v>27</v>
      </c>
      <c r="C178" s="145"/>
      <c r="D178" s="145"/>
      <c r="E178" s="145"/>
      <c r="F178" s="137"/>
      <c r="G178" s="146">
        <v>693480449520.64209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99C1-B762-4AC8-B4D8-E29085A639E0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44377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44377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44346</v>
      </c>
      <c r="F11" s="66">
        <f>B3</f>
        <v>44377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19875972</v>
      </c>
      <c r="F12" s="77">
        <v>20783081</v>
      </c>
      <c r="G12" s="11">
        <f t="shared" ref="G12:G17" si="0">F12-E12</f>
        <v>907109</v>
      </c>
      <c r="H12" s="57">
        <f t="shared" ref="H12:H18" si="1">F12/E12-1</f>
        <v>4.5638472422883325E-2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28146</v>
      </c>
      <c r="F13" s="77">
        <v>28390</v>
      </c>
      <c r="G13" s="11">
        <f t="shared" si="0"/>
        <v>244</v>
      </c>
      <c r="H13" s="57">
        <f t="shared" si="1"/>
        <v>8.669082640517356E-3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25644</v>
      </c>
      <c r="F14" s="77">
        <v>26101</v>
      </c>
      <c r="G14" s="11">
        <f t="shared" si="0"/>
        <v>457</v>
      </c>
      <c r="H14" s="57">
        <f t="shared" si="1"/>
        <v>1.7820932771798415E-2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19394</v>
      </c>
      <c r="F15" s="77">
        <v>20117</v>
      </c>
      <c r="G15" s="11">
        <f t="shared" si="0"/>
        <v>723</v>
      </c>
      <c r="H15" s="57">
        <f t="shared" si="1"/>
        <v>3.7279571001340717E-2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6250</v>
      </c>
      <c r="F16" s="77">
        <v>5984</v>
      </c>
      <c r="G16" s="11">
        <f t="shared" si="0"/>
        <v>-266</v>
      </c>
      <c r="H16" s="57">
        <f t="shared" si="1"/>
        <v>-4.2560000000000042E-2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194567</v>
      </c>
      <c r="F17" s="77">
        <v>188495</v>
      </c>
      <c r="G17" s="11">
        <f t="shared" si="0"/>
        <v>-6072</v>
      </c>
      <c r="H17" s="57">
        <f t="shared" si="1"/>
        <v>-3.120775876690296E-2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20124329</v>
      </c>
      <c r="F18" s="65">
        <f>F12+F13+F14+F17</f>
        <v>21026067</v>
      </c>
      <c r="G18" s="65">
        <f t="shared" ref="G18" si="2">G12+G13+G14+G17</f>
        <v>901738</v>
      </c>
      <c r="H18" s="62">
        <f t="shared" si="1"/>
        <v>4.4808351125644963E-2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44346</v>
      </c>
      <c r="F22" s="66">
        <f>F11</f>
        <v>44377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12238639</v>
      </c>
      <c r="F23" s="77">
        <v>12722884</v>
      </c>
      <c r="G23" s="11">
        <f>F23-E23</f>
        <v>484245</v>
      </c>
      <c r="H23" s="57">
        <f>F23/E23-1</f>
        <v>3.9566899554762669E-2</v>
      </c>
      <c r="I23" s="79"/>
    </row>
    <row r="24" spans="2:10" s="69" customFormat="1" ht="17.25">
      <c r="B24" s="105" t="s">
        <v>1</v>
      </c>
      <c r="C24" s="105"/>
      <c r="D24" s="106"/>
      <c r="E24" s="77">
        <v>19619</v>
      </c>
      <c r="F24" s="77">
        <v>19751</v>
      </c>
      <c r="G24" s="11">
        <f>F24-E24</f>
        <v>132</v>
      </c>
      <c r="H24" s="57">
        <f>F24/E24-1</f>
        <v>6.7281716703195826E-3</v>
      </c>
      <c r="I24" s="79"/>
    </row>
    <row r="25" spans="2:10" s="69" customFormat="1" ht="17.25">
      <c r="B25" s="105" t="s">
        <v>36</v>
      </c>
      <c r="C25" s="105"/>
      <c r="D25" s="106"/>
      <c r="E25" s="77">
        <v>18804</v>
      </c>
      <c r="F25" s="77">
        <v>19280</v>
      </c>
      <c r="G25" s="11">
        <f>F25-E25</f>
        <v>476</v>
      </c>
      <c r="H25" s="57">
        <f>F25/E25-1</f>
        <v>2.5313763029142677E-2</v>
      </c>
      <c r="I25" s="79"/>
    </row>
    <row r="26" spans="2:10" s="69" customFormat="1" ht="17.25">
      <c r="B26" s="107" t="s">
        <v>37</v>
      </c>
      <c r="C26" s="107"/>
      <c r="D26" s="108"/>
      <c r="E26" s="77">
        <v>15987</v>
      </c>
      <c r="F26" s="77">
        <v>16468</v>
      </c>
      <c r="G26" s="11">
        <f t="shared" ref="G26:G28" si="3">F26-E26</f>
        <v>481</v>
      </c>
      <c r="H26" s="57">
        <f t="shared" ref="H26:H29" si="4">F26/E26-1</f>
        <v>3.008694564333525E-2</v>
      </c>
      <c r="I26" s="79"/>
    </row>
    <row r="27" spans="2:10" s="69" customFormat="1" ht="17.25">
      <c r="B27" s="109" t="s">
        <v>38</v>
      </c>
      <c r="C27" s="109"/>
      <c r="D27" s="110"/>
      <c r="E27" s="77">
        <v>2817</v>
      </c>
      <c r="F27" s="77">
        <v>2812</v>
      </c>
      <c r="G27" s="11">
        <f t="shared" si="3"/>
        <v>-5</v>
      </c>
      <c r="H27" s="57">
        <f t="shared" si="4"/>
        <v>-1.7749378771743096E-3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116061</v>
      </c>
      <c r="F28" s="77">
        <v>115649</v>
      </c>
      <c r="G28" s="11">
        <f t="shared" si="3"/>
        <v>-412</v>
      </c>
      <c r="H28" s="57">
        <f t="shared" si="4"/>
        <v>-3.5498574025727425E-3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12393123</v>
      </c>
      <c r="F29" s="65">
        <f>F23+F24+F25+F28</f>
        <v>12877564</v>
      </c>
      <c r="G29" s="65">
        <f t="shared" ref="G29" si="5">G23+G24+G25+G28</f>
        <v>484441</v>
      </c>
      <c r="H29" s="62">
        <f t="shared" si="4"/>
        <v>3.9089501492077572E-2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44346</v>
      </c>
      <c r="F33" s="66">
        <f>F11</f>
        <v>44377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1838389</v>
      </c>
      <c r="F34" s="71">
        <v>1929303</v>
      </c>
      <c r="G34" s="11">
        <f t="shared" ref="G34:G39" si="6">F34-E34</f>
        <v>90914</v>
      </c>
      <c r="H34" s="57">
        <f t="shared" ref="H34:H40" si="7">F34/E34-1</f>
        <v>4.9453080931184834E-2</v>
      </c>
      <c r="I34" s="56"/>
    </row>
    <row r="35" spans="2:10" ht="17.25">
      <c r="B35" s="105" t="s">
        <v>1</v>
      </c>
      <c r="C35" s="105"/>
      <c r="D35" s="106"/>
      <c r="E35" s="71">
        <v>1371</v>
      </c>
      <c r="F35" s="71">
        <v>1453</v>
      </c>
      <c r="G35" s="11">
        <f t="shared" si="6"/>
        <v>82</v>
      </c>
      <c r="H35" s="57">
        <f t="shared" si="7"/>
        <v>5.9810357403355274E-2</v>
      </c>
      <c r="I35" s="56"/>
    </row>
    <row r="36" spans="2:10" ht="17.25">
      <c r="B36" s="105" t="s">
        <v>36</v>
      </c>
      <c r="C36" s="105"/>
      <c r="D36" s="106"/>
      <c r="E36" s="71">
        <v>2976</v>
      </c>
      <c r="F36" s="71">
        <v>3050</v>
      </c>
      <c r="G36" s="11">
        <f t="shared" si="6"/>
        <v>74</v>
      </c>
      <c r="H36" s="57">
        <f t="shared" si="7"/>
        <v>2.4865591397849496E-2</v>
      </c>
      <c r="I36" s="56"/>
    </row>
    <row r="37" spans="2:10" ht="17.25">
      <c r="B37" s="107" t="s">
        <v>37</v>
      </c>
      <c r="C37" s="107"/>
      <c r="D37" s="108"/>
      <c r="E37" s="71">
        <v>2722</v>
      </c>
      <c r="F37" s="71">
        <v>2801</v>
      </c>
      <c r="G37" s="11">
        <f t="shared" si="6"/>
        <v>79</v>
      </c>
      <c r="H37" s="57">
        <f t="shared" si="7"/>
        <v>2.9022777369581254E-2</v>
      </c>
      <c r="I37" s="56"/>
    </row>
    <row r="38" spans="2:10" ht="17.25">
      <c r="B38" s="109" t="s">
        <v>38</v>
      </c>
      <c r="C38" s="109"/>
      <c r="D38" s="110"/>
      <c r="E38" s="71">
        <v>254</v>
      </c>
      <c r="F38" s="71">
        <v>249</v>
      </c>
      <c r="G38" s="11">
        <f t="shared" si="6"/>
        <v>-5</v>
      </c>
      <c r="H38" s="57">
        <f t="shared" si="7"/>
        <v>-1.9685039370078705E-2</v>
      </c>
      <c r="I38" s="56"/>
    </row>
    <row r="39" spans="2:10" ht="18" customHeight="1" thickBot="1">
      <c r="B39" s="111" t="s">
        <v>2</v>
      </c>
      <c r="C39" s="111"/>
      <c r="D39" s="112"/>
      <c r="E39" s="71">
        <v>27919</v>
      </c>
      <c r="F39" s="71">
        <v>20270</v>
      </c>
      <c r="G39" s="11">
        <f t="shared" si="6"/>
        <v>-7649</v>
      </c>
      <c r="H39" s="57">
        <f t="shared" si="7"/>
        <v>-0.27397113077115942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1870655</v>
      </c>
      <c r="F40" s="65">
        <f t="shared" ref="F40:G40" si="8">F34+F35+F36+F39</f>
        <v>1954076</v>
      </c>
      <c r="G40" s="65">
        <f t="shared" si="8"/>
        <v>83421</v>
      </c>
      <c r="H40" s="62">
        <f t="shared" si="7"/>
        <v>4.4594540414988337E-2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44224</v>
      </c>
      <c r="D83" s="66">
        <f t="shared" si="9"/>
        <v>44255</v>
      </c>
      <c r="E83" s="66">
        <f t="shared" si="9"/>
        <v>44285</v>
      </c>
      <c r="F83" s="66">
        <f t="shared" si="9"/>
        <v>44316</v>
      </c>
      <c r="G83" s="66">
        <f>EDATE(H83,-1)</f>
        <v>44346</v>
      </c>
      <c r="H83" s="66">
        <f>B3</f>
        <v>44377</v>
      </c>
      <c r="I83"/>
      <c r="J83"/>
    </row>
    <row r="84" spans="2:11" ht="16.5" customHeight="1">
      <c r="B84" s="24" t="s">
        <v>0</v>
      </c>
      <c r="C84" s="73">
        <v>9412672</v>
      </c>
      <c r="D84" s="73">
        <v>10296032</v>
      </c>
      <c r="E84" s="73">
        <v>11050505</v>
      </c>
      <c r="F84" s="73">
        <v>11673527</v>
      </c>
      <c r="G84" s="73">
        <v>12238639</v>
      </c>
      <c r="H84" s="73">
        <v>12722884</v>
      </c>
    </row>
    <row r="85" spans="2:11" ht="16.5" customHeight="1">
      <c r="B85" s="25" t="s">
        <v>1</v>
      </c>
      <c r="C85" s="74">
        <v>19074</v>
      </c>
      <c r="D85" s="74">
        <v>19173</v>
      </c>
      <c r="E85" s="74">
        <v>19312</v>
      </c>
      <c r="F85" s="74">
        <v>19474</v>
      </c>
      <c r="G85" s="74">
        <v>19619</v>
      </c>
      <c r="H85" s="74">
        <v>19751</v>
      </c>
    </row>
    <row r="86" spans="2:11" ht="16.5" customHeight="1">
      <c r="B86" s="26" t="s">
        <v>36</v>
      </c>
      <c r="C86" s="76">
        <v>17041</v>
      </c>
      <c r="D86" s="76">
        <v>17445</v>
      </c>
      <c r="E86" s="76">
        <v>17990</v>
      </c>
      <c r="F86" s="76">
        <v>18437</v>
      </c>
      <c r="G86" s="76">
        <v>18804</v>
      </c>
      <c r="H86" s="76">
        <v>19280</v>
      </c>
    </row>
    <row r="87" spans="2:11" ht="16.5" customHeight="1" thickBot="1">
      <c r="B87" s="27" t="s">
        <v>2</v>
      </c>
      <c r="C87" s="72">
        <v>82193</v>
      </c>
      <c r="D87" s="72">
        <v>86734</v>
      </c>
      <c r="E87" s="72">
        <v>110250</v>
      </c>
      <c r="F87" s="72">
        <v>113270</v>
      </c>
      <c r="G87" s="72">
        <v>116061</v>
      </c>
      <c r="H87" s="72">
        <v>115649</v>
      </c>
    </row>
    <row r="88" spans="2:11" s="64" customFormat="1" ht="18" thickBot="1">
      <c r="B88" s="92" t="s">
        <v>3</v>
      </c>
      <c r="C88" s="75">
        <f>C84+C85+C86+C87</f>
        <v>9530980</v>
      </c>
      <c r="D88" s="75">
        <f t="shared" ref="D88:H88" si="10">D84+D85+D86+D87</f>
        <v>10419384</v>
      </c>
      <c r="E88" s="75">
        <f t="shared" si="10"/>
        <v>11198057</v>
      </c>
      <c r="F88" s="75">
        <f t="shared" si="10"/>
        <v>11824708</v>
      </c>
      <c r="G88" s="75">
        <f t="shared" si="10"/>
        <v>12393123</v>
      </c>
      <c r="H88" s="75">
        <f t="shared" si="10"/>
        <v>12877564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44377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244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44377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5843583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4918995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1508899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898778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715784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355599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295041</v>
      </c>
      <c r="H145" s="131"/>
      <c r="I145" s="46"/>
      <c r="J145" s="49"/>
    </row>
    <row r="146" spans="2:13" ht="17.25" customHeight="1">
      <c r="B146" s="128" t="s">
        <v>52</v>
      </c>
      <c r="C146" s="128"/>
      <c r="D146" s="128"/>
      <c r="E146" s="128"/>
      <c r="F146" s="129"/>
      <c r="G146" s="130">
        <v>121412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92086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77764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1303544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272865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265250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55769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43</v>
      </c>
      <c r="C158" s="128"/>
      <c r="D158" s="128"/>
      <c r="E158" s="128"/>
      <c r="F158" s="129"/>
      <c r="G158" s="130">
        <v>40982</v>
      </c>
      <c r="H158" s="131"/>
      <c r="I158" s="51"/>
      <c r="J158" s="49"/>
      <c r="K158" s="48"/>
      <c r="L158"/>
      <c r="M158"/>
    </row>
    <row r="159" spans="2:13" ht="17.25" customHeight="1">
      <c r="B159" s="128" t="s">
        <v>33</v>
      </c>
      <c r="C159" s="128"/>
      <c r="D159" s="128"/>
      <c r="E159" s="128"/>
      <c r="F159" s="129"/>
      <c r="G159" s="130">
        <v>40862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46</v>
      </c>
      <c r="C160" s="128"/>
      <c r="D160" s="128"/>
      <c r="E160" s="128"/>
      <c r="F160" s="129"/>
      <c r="G160" s="130">
        <v>40473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19357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9111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7516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6145822027173.1201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3140560163494.3335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1634961969518.5513</v>
      </c>
      <c r="H171" s="131"/>
      <c r="I171" s="53"/>
      <c r="J171" s="54"/>
    </row>
    <row r="172" spans="2:13" ht="17.25" customHeight="1">
      <c r="B172" s="128" t="s">
        <v>34</v>
      </c>
      <c r="C172" s="128"/>
      <c r="D172" s="128"/>
      <c r="E172" s="128"/>
      <c r="F172" s="129"/>
      <c r="G172" s="130">
        <v>1385453611416.187</v>
      </c>
      <c r="H172" s="131"/>
      <c r="I172" s="53"/>
      <c r="J172" s="54"/>
    </row>
    <row r="173" spans="2:13" ht="17.25" customHeight="1">
      <c r="B173" s="128" t="s">
        <v>43</v>
      </c>
      <c r="C173" s="128"/>
      <c r="D173" s="128"/>
      <c r="E173" s="128"/>
      <c r="F173" s="129"/>
      <c r="G173" s="130">
        <v>1353371353546.97</v>
      </c>
      <c r="H173" s="131"/>
      <c r="I173" s="55"/>
      <c r="J173" s="49"/>
    </row>
    <row r="174" spans="2:13" ht="17.25" customHeight="1">
      <c r="B174" s="128" t="s">
        <v>42</v>
      </c>
      <c r="C174" s="128"/>
      <c r="D174" s="128"/>
      <c r="E174" s="128"/>
      <c r="F174" s="129"/>
      <c r="G174" s="130">
        <v>1226961712081.5234</v>
      </c>
      <c r="H174" s="131"/>
      <c r="I174" s="53"/>
      <c r="J174" s="54"/>
    </row>
    <row r="175" spans="2:13" ht="17.25" customHeight="1">
      <c r="B175" s="128" t="s">
        <v>47</v>
      </c>
      <c r="C175" s="128"/>
      <c r="D175" s="128"/>
      <c r="E175" s="128"/>
      <c r="F175" s="129"/>
      <c r="G175" s="130">
        <v>960055456872.17297</v>
      </c>
      <c r="H175" s="131"/>
      <c r="I175" s="53"/>
      <c r="J175" s="54"/>
    </row>
    <row r="176" spans="2:13" ht="17.25" customHeight="1">
      <c r="B176" s="128" t="s">
        <v>48</v>
      </c>
      <c r="C176" s="128"/>
      <c r="D176" s="128"/>
      <c r="E176" s="128"/>
      <c r="F176" s="129"/>
      <c r="G176" s="130">
        <v>940811191390.91003</v>
      </c>
      <c r="H176" s="131"/>
      <c r="I176" s="53"/>
      <c r="J176" s="54"/>
    </row>
    <row r="177" spans="2:10" ht="17.25" customHeight="1">
      <c r="B177" s="128" t="s">
        <v>40</v>
      </c>
      <c r="C177" s="128"/>
      <c r="D177" s="128"/>
      <c r="E177" s="128"/>
      <c r="F177" s="129"/>
      <c r="G177" s="130">
        <v>914665671594.26685</v>
      </c>
      <c r="H177" s="131"/>
      <c r="I177" s="53"/>
      <c r="J177" s="54"/>
    </row>
    <row r="178" spans="2:10" ht="18" customHeight="1" thickBot="1">
      <c r="B178" s="145" t="s">
        <v>27</v>
      </c>
      <c r="C178" s="145"/>
      <c r="D178" s="145"/>
      <c r="E178" s="145"/>
      <c r="F178" s="137"/>
      <c r="G178" s="146">
        <v>800573179361.30103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4A06-F19B-435C-B2B1-F53A4EFB081F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44408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44408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44377</v>
      </c>
      <c r="F11" s="66">
        <f>B3</f>
        <v>44408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20783081</v>
      </c>
      <c r="F12" s="77">
        <v>21567339</v>
      </c>
      <c r="G12" s="11">
        <f t="shared" ref="G12:G17" si="0">F12-E12</f>
        <v>784258</v>
      </c>
      <c r="H12" s="57">
        <f t="shared" ref="H12:H18" si="1">F12/E12-1</f>
        <v>3.7735406025699358E-2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28390</v>
      </c>
      <c r="F13" s="77">
        <v>28844</v>
      </c>
      <c r="G13" s="11">
        <f t="shared" si="0"/>
        <v>454</v>
      </c>
      <c r="H13" s="57">
        <f t="shared" si="1"/>
        <v>1.5991546319126471E-2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26101</v>
      </c>
      <c r="F14" s="77">
        <v>26292</v>
      </c>
      <c r="G14" s="11">
        <f t="shared" si="0"/>
        <v>191</v>
      </c>
      <c r="H14" s="57">
        <f t="shared" si="1"/>
        <v>7.3177272901421286E-3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20117</v>
      </c>
      <c r="F15" s="77">
        <v>20495</v>
      </c>
      <c r="G15" s="11">
        <f t="shared" si="0"/>
        <v>378</v>
      </c>
      <c r="H15" s="57">
        <f t="shared" si="1"/>
        <v>1.879007804344579E-2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5984</v>
      </c>
      <c r="F16" s="77">
        <v>5797</v>
      </c>
      <c r="G16" s="11">
        <f t="shared" si="0"/>
        <v>-187</v>
      </c>
      <c r="H16" s="57">
        <f t="shared" si="1"/>
        <v>-3.125E-2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188495</v>
      </c>
      <c r="F17" s="77">
        <v>174915</v>
      </c>
      <c r="G17" s="11">
        <f t="shared" si="0"/>
        <v>-13580</v>
      </c>
      <c r="H17" s="57">
        <f t="shared" si="1"/>
        <v>-7.2044351309053289E-2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21026067</v>
      </c>
      <c r="F18" s="65">
        <f>F12+F13+F14+F17</f>
        <v>21797390</v>
      </c>
      <c r="G18" s="65">
        <f t="shared" ref="G18" si="2">G12+G13+G14+G17</f>
        <v>771323</v>
      </c>
      <c r="H18" s="62">
        <f t="shared" si="1"/>
        <v>3.6684131178693624E-2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44377</v>
      </c>
      <c r="F22" s="66">
        <f>F11</f>
        <v>44408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12722884</v>
      </c>
      <c r="F23" s="77">
        <v>13169586</v>
      </c>
      <c r="G23" s="11">
        <f>F23-E23</f>
        <v>446702</v>
      </c>
      <c r="H23" s="57">
        <f>F23/E23-1</f>
        <v>3.5110121258670635E-2</v>
      </c>
      <c r="I23" s="79"/>
    </row>
    <row r="24" spans="2:10" s="69" customFormat="1" ht="17.25">
      <c r="B24" s="105" t="s">
        <v>1</v>
      </c>
      <c r="C24" s="105"/>
      <c r="D24" s="106"/>
      <c r="E24" s="77">
        <v>19751</v>
      </c>
      <c r="F24" s="77">
        <v>19875</v>
      </c>
      <c r="G24" s="11">
        <f>F24-E24</f>
        <v>124</v>
      </c>
      <c r="H24" s="57">
        <f>F24/E24-1</f>
        <v>6.2781631309807295E-3</v>
      </c>
      <c r="I24" s="79"/>
    </row>
    <row r="25" spans="2:10" s="69" customFormat="1" ht="17.25">
      <c r="B25" s="105" t="s">
        <v>36</v>
      </c>
      <c r="C25" s="105"/>
      <c r="D25" s="106"/>
      <c r="E25" s="77">
        <v>19280</v>
      </c>
      <c r="F25" s="77">
        <v>19720</v>
      </c>
      <c r="G25" s="11">
        <f>F25-E25</f>
        <v>440</v>
      </c>
      <c r="H25" s="57">
        <f>F25/E25-1</f>
        <v>2.2821576763485396E-2</v>
      </c>
      <c r="I25" s="79"/>
    </row>
    <row r="26" spans="2:10" s="69" customFormat="1" ht="17.25">
      <c r="B26" s="107" t="s">
        <v>37</v>
      </c>
      <c r="C26" s="107"/>
      <c r="D26" s="108"/>
      <c r="E26" s="77">
        <v>16468</v>
      </c>
      <c r="F26" s="77">
        <v>16908</v>
      </c>
      <c r="G26" s="11">
        <f t="shared" ref="G26:G28" si="3">F26-E26</f>
        <v>440</v>
      </c>
      <c r="H26" s="57">
        <f t="shared" ref="H26:H29" si="4">F26/E26-1</f>
        <v>2.6718484333252412E-2</v>
      </c>
      <c r="I26" s="79"/>
    </row>
    <row r="27" spans="2:10" s="69" customFormat="1" ht="17.25">
      <c r="B27" s="109" t="s">
        <v>38</v>
      </c>
      <c r="C27" s="109"/>
      <c r="D27" s="110"/>
      <c r="E27" s="77">
        <v>2812</v>
      </c>
      <c r="F27" s="77">
        <v>2812</v>
      </c>
      <c r="G27" s="11">
        <f t="shared" si="3"/>
        <v>0</v>
      </c>
      <c r="H27" s="57">
        <f t="shared" si="4"/>
        <v>0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115649</v>
      </c>
      <c r="F28" s="77">
        <v>105728</v>
      </c>
      <c r="G28" s="11">
        <f t="shared" si="3"/>
        <v>-9921</v>
      </c>
      <c r="H28" s="57">
        <f t="shared" si="4"/>
        <v>-8.5785436968758955E-2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12877564</v>
      </c>
      <c r="F29" s="65">
        <f>F23+F24+F25+F28</f>
        <v>13314909</v>
      </c>
      <c r="G29" s="65">
        <f t="shared" ref="G29" si="5">G23+G24+G25+G28</f>
        <v>437345</v>
      </c>
      <c r="H29" s="62">
        <f t="shared" si="4"/>
        <v>3.3961780349140547E-2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44377</v>
      </c>
      <c r="F33" s="66">
        <f>F11</f>
        <v>44408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1929303</v>
      </c>
      <c r="F34" s="71">
        <v>1984095</v>
      </c>
      <c r="G34" s="11">
        <f t="shared" ref="G34:G39" si="6">F34-E34</f>
        <v>54792</v>
      </c>
      <c r="H34" s="57">
        <f t="shared" ref="H34:H40" si="7">F34/E34-1</f>
        <v>2.8399893640345786E-2</v>
      </c>
      <c r="I34" s="56"/>
    </row>
    <row r="35" spans="2:10" ht="17.25">
      <c r="B35" s="105" t="s">
        <v>1</v>
      </c>
      <c r="C35" s="105"/>
      <c r="D35" s="106"/>
      <c r="E35" s="71">
        <v>1453</v>
      </c>
      <c r="F35" s="71">
        <v>1399</v>
      </c>
      <c r="G35" s="11">
        <f t="shared" si="6"/>
        <v>-54</v>
      </c>
      <c r="H35" s="57">
        <f t="shared" si="7"/>
        <v>-3.7164487267721924E-2</v>
      </c>
      <c r="I35" s="56"/>
    </row>
    <row r="36" spans="2:10" ht="17.25">
      <c r="B36" s="105" t="s">
        <v>36</v>
      </c>
      <c r="C36" s="105"/>
      <c r="D36" s="106"/>
      <c r="E36" s="71">
        <v>3050</v>
      </c>
      <c r="F36" s="71">
        <v>3059</v>
      </c>
      <c r="G36" s="11">
        <f t="shared" si="6"/>
        <v>9</v>
      </c>
      <c r="H36" s="57">
        <f t="shared" si="7"/>
        <v>2.9508196721310664E-3</v>
      </c>
      <c r="I36" s="56"/>
    </row>
    <row r="37" spans="2:10" ht="17.25">
      <c r="B37" s="107" t="s">
        <v>37</v>
      </c>
      <c r="C37" s="107"/>
      <c r="D37" s="108"/>
      <c r="E37" s="71">
        <v>2801</v>
      </c>
      <c r="F37" s="71">
        <v>2826</v>
      </c>
      <c r="G37" s="11">
        <f t="shared" si="6"/>
        <v>25</v>
      </c>
      <c r="H37" s="57">
        <f t="shared" si="7"/>
        <v>8.9253837915030942E-3</v>
      </c>
      <c r="I37" s="56"/>
    </row>
    <row r="38" spans="2:10" ht="17.25">
      <c r="B38" s="109" t="s">
        <v>38</v>
      </c>
      <c r="C38" s="109"/>
      <c r="D38" s="110"/>
      <c r="E38" s="71">
        <v>249</v>
      </c>
      <c r="F38" s="71">
        <v>233</v>
      </c>
      <c r="G38" s="11">
        <f t="shared" si="6"/>
        <v>-16</v>
      </c>
      <c r="H38" s="57">
        <f t="shared" si="7"/>
        <v>-6.4257028112449821E-2</v>
      </c>
      <c r="I38" s="56"/>
    </row>
    <row r="39" spans="2:10" ht="18" customHeight="1" thickBot="1">
      <c r="B39" s="111" t="s">
        <v>2</v>
      </c>
      <c r="C39" s="111"/>
      <c r="D39" s="112"/>
      <c r="E39" s="71">
        <v>20270</v>
      </c>
      <c r="F39" s="71">
        <v>25425</v>
      </c>
      <c r="G39" s="11">
        <f t="shared" si="6"/>
        <v>5155</v>
      </c>
      <c r="H39" s="57">
        <f t="shared" si="7"/>
        <v>0.25431672422298957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1954076</v>
      </c>
      <c r="F40" s="65">
        <f t="shared" ref="F40:G40" si="8">F34+F35+F36+F39</f>
        <v>2013978</v>
      </c>
      <c r="G40" s="65">
        <f t="shared" si="8"/>
        <v>59902</v>
      </c>
      <c r="H40" s="62">
        <f t="shared" si="7"/>
        <v>3.0654897762420807E-2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44255</v>
      </c>
      <c r="D83" s="66">
        <f t="shared" si="9"/>
        <v>44285</v>
      </c>
      <c r="E83" s="66">
        <f t="shared" si="9"/>
        <v>44316</v>
      </c>
      <c r="F83" s="66">
        <f t="shared" si="9"/>
        <v>44346</v>
      </c>
      <c r="G83" s="66">
        <f>EDATE(H83,-1)</f>
        <v>44377</v>
      </c>
      <c r="H83" s="66">
        <f>B3</f>
        <v>44408</v>
      </c>
      <c r="I83"/>
      <c r="J83"/>
    </row>
    <row r="84" spans="2:11" ht="16.5" customHeight="1">
      <c r="B84" s="24" t="s">
        <v>0</v>
      </c>
      <c r="C84" s="73">
        <v>10296032</v>
      </c>
      <c r="D84" s="73">
        <v>11050505</v>
      </c>
      <c r="E84" s="73">
        <v>11673527</v>
      </c>
      <c r="F84" s="73">
        <v>12238639</v>
      </c>
      <c r="G84" s="73">
        <v>12722884</v>
      </c>
      <c r="H84" s="73">
        <v>13169586</v>
      </c>
    </row>
    <row r="85" spans="2:11" ht="16.5" customHeight="1">
      <c r="B85" s="25" t="s">
        <v>1</v>
      </c>
      <c r="C85" s="74">
        <v>19173</v>
      </c>
      <c r="D85" s="74">
        <v>19312</v>
      </c>
      <c r="E85" s="74">
        <v>19474</v>
      </c>
      <c r="F85" s="74">
        <v>19619</v>
      </c>
      <c r="G85" s="74">
        <v>19751</v>
      </c>
      <c r="H85" s="74">
        <v>19875</v>
      </c>
    </row>
    <row r="86" spans="2:11" ht="16.5" customHeight="1">
      <c r="B86" s="26" t="s">
        <v>36</v>
      </c>
      <c r="C86" s="76">
        <v>17445</v>
      </c>
      <c r="D86" s="76">
        <v>17990</v>
      </c>
      <c r="E86" s="76">
        <v>18437</v>
      </c>
      <c r="F86" s="76">
        <v>18804</v>
      </c>
      <c r="G86" s="76">
        <v>19280</v>
      </c>
      <c r="H86" s="76">
        <v>19720</v>
      </c>
    </row>
    <row r="87" spans="2:11" ht="16.5" customHeight="1" thickBot="1">
      <c r="B87" s="27" t="s">
        <v>2</v>
      </c>
      <c r="C87" s="72">
        <v>86734</v>
      </c>
      <c r="D87" s="72">
        <v>110250</v>
      </c>
      <c r="E87" s="72">
        <v>113270</v>
      </c>
      <c r="F87" s="72">
        <v>116061</v>
      </c>
      <c r="G87" s="72">
        <v>115649</v>
      </c>
      <c r="H87" s="72">
        <v>105728</v>
      </c>
    </row>
    <row r="88" spans="2:11" s="64" customFormat="1" ht="18" thickBot="1">
      <c r="B88" s="93" t="s">
        <v>3</v>
      </c>
      <c r="C88" s="75">
        <f>C84+C85+C86+C87</f>
        <v>10419384</v>
      </c>
      <c r="D88" s="75">
        <f t="shared" ref="D88:H88" si="10">D84+D85+D86+D87</f>
        <v>11198057</v>
      </c>
      <c r="E88" s="75">
        <f t="shared" si="10"/>
        <v>11824708</v>
      </c>
      <c r="F88" s="75">
        <f t="shared" si="10"/>
        <v>12393123</v>
      </c>
      <c r="G88" s="75">
        <f t="shared" si="10"/>
        <v>12877564</v>
      </c>
      <c r="H88" s="75">
        <f t="shared" si="10"/>
        <v>13314909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44408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239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44408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6125861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5023017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1603408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983412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731669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367038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298372</v>
      </c>
      <c r="H145" s="131"/>
      <c r="I145" s="46"/>
      <c r="J145" s="49"/>
    </row>
    <row r="146" spans="2:13" ht="17.25" customHeight="1">
      <c r="B146" s="128" t="s">
        <v>52</v>
      </c>
      <c r="C146" s="128"/>
      <c r="D146" s="128"/>
      <c r="E146" s="128"/>
      <c r="F146" s="129"/>
      <c r="G146" s="130">
        <v>123916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94354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78284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1355716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280182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263085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55484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33</v>
      </c>
      <c r="C158" s="128"/>
      <c r="D158" s="128"/>
      <c r="E158" s="128"/>
      <c r="F158" s="129"/>
      <c r="G158" s="130">
        <v>41778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43</v>
      </c>
      <c r="C159" s="128"/>
      <c r="D159" s="128"/>
      <c r="E159" s="128"/>
      <c r="F159" s="129"/>
      <c r="G159" s="130">
        <v>41485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46</v>
      </c>
      <c r="C160" s="128"/>
      <c r="D160" s="128"/>
      <c r="E160" s="128"/>
      <c r="F160" s="129"/>
      <c r="G160" s="130">
        <v>40790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24482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8825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7417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5662863833317.2881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3409363784900.1982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1818877514885.4182</v>
      </c>
      <c r="H171" s="131"/>
      <c r="I171" s="53"/>
      <c r="J171" s="54"/>
    </row>
    <row r="172" spans="2:13" ht="17.25" customHeight="1">
      <c r="B172" s="128" t="s">
        <v>34</v>
      </c>
      <c r="C172" s="128"/>
      <c r="D172" s="128"/>
      <c r="E172" s="128"/>
      <c r="F172" s="129"/>
      <c r="G172" s="130">
        <v>1341217782889.6252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1328847897039.0854</v>
      </c>
      <c r="H173" s="131"/>
      <c r="I173" s="55"/>
      <c r="J173" s="49"/>
    </row>
    <row r="174" spans="2:13" ht="17.25" customHeight="1">
      <c r="B174" s="128" t="s">
        <v>47</v>
      </c>
      <c r="C174" s="128"/>
      <c r="D174" s="128"/>
      <c r="E174" s="128"/>
      <c r="F174" s="129"/>
      <c r="G174" s="130">
        <v>1129548555401.5996</v>
      </c>
      <c r="H174" s="131"/>
      <c r="I174" s="53"/>
      <c r="J174" s="54"/>
    </row>
    <row r="175" spans="2:13" ht="17.25" customHeight="1">
      <c r="B175" s="128" t="s">
        <v>43</v>
      </c>
      <c r="C175" s="128"/>
      <c r="D175" s="128"/>
      <c r="E175" s="128"/>
      <c r="F175" s="129"/>
      <c r="G175" s="130">
        <v>1097698204140.5486</v>
      </c>
      <c r="H175" s="131"/>
      <c r="I175" s="53"/>
      <c r="J175" s="54"/>
    </row>
    <row r="176" spans="2:13" ht="17.25" customHeight="1">
      <c r="B176" s="128" t="s">
        <v>40</v>
      </c>
      <c r="C176" s="128"/>
      <c r="D176" s="128"/>
      <c r="E176" s="128"/>
      <c r="F176" s="129"/>
      <c r="G176" s="130">
        <v>977881023432.43713</v>
      </c>
      <c r="H176" s="131"/>
      <c r="I176" s="53"/>
      <c r="J176" s="54"/>
    </row>
    <row r="177" spans="2:10" ht="17.25" customHeight="1">
      <c r="B177" s="128" t="s">
        <v>48</v>
      </c>
      <c r="C177" s="128"/>
      <c r="D177" s="128"/>
      <c r="E177" s="128"/>
      <c r="F177" s="129"/>
      <c r="G177" s="130">
        <v>900658422931.14001</v>
      </c>
      <c r="H177" s="131"/>
      <c r="I177" s="53"/>
      <c r="J177" s="54"/>
    </row>
    <row r="178" spans="2:10" ht="18" customHeight="1" thickBot="1">
      <c r="B178" s="145" t="s">
        <v>27</v>
      </c>
      <c r="C178" s="145"/>
      <c r="D178" s="145"/>
      <c r="E178" s="145"/>
      <c r="F178" s="137"/>
      <c r="G178" s="146">
        <v>689387650855.72339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A8FD-450B-4E19-A561-194611F51992}">
  <sheetPr>
    <pageSetUpPr fitToPage="1"/>
  </sheetPr>
  <dimension ref="B2:N180"/>
  <sheetViews>
    <sheetView topLeftCell="A22"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44439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44439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44408</v>
      </c>
      <c r="F11" s="66">
        <f>B3</f>
        <v>44439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21567339</v>
      </c>
      <c r="F12" s="77">
        <v>22591697</v>
      </c>
      <c r="G12" s="11">
        <f t="shared" ref="G12:G17" si="0">F12-E12</f>
        <v>1024358</v>
      </c>
      <c r="H12" s="57">
        <f t="shared" ref="H12:H18" si="1">F12/E12-1</f>
        <v>4.749579908768542E-2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28844</v>
      </c>
      <c r="F13" s="77">
        <v>28709</v>
      </c>
      <c r="G13" s="11">
        <f t="shared" si="0"/>
        <v>-135</v>
      </c>
      <c r="H13" s="57">
        <f t="shared" si="1"/>
        <v>-4.6803494660934142E-3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26292</v>
      </c>
      <c r="F14" s="77">
        <v>27297</v>
      </c>
      <c r="G14" s="11">
        <f t="shared" si="0"/>
        <v>1005</v>
      </c>
      <c r="H14" s="57">
        <f t="shared" si="1"/>
        <v>3.8224554997718041E-2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20495</v>
      </c>
      <c r="F15" s="77">
        <v>21434</v>
      </c>
      <c r="G15" s="11">
        <f t="shared" si="0"/>
        <v>939</v>
      </c>
      <c r="H15" s="57">
        <f t="shared" si="1"/>
        <v>4.5816052695779375E-2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5797</v>
      </c>
      <c r="F16" s="77">
        <v>5863</v>
      </c>
      <c r="G16" s="11">
        <f t="shared" si="0"/>
        <v>66</v>
      </c>
      <c r="H16" s="57">
        <f t="shared" si="1"/>
        <v>1.1385199240986799E-2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174915</v>
      </c>
      <c r="F17" s="77">
        <v>195761</v>
      </c>
      <c r="G17" s="11">
        <f t="shared" si="0"/>
        <v>20846</v>
      </c>
      <c r="H17" s="57">
        <f t="shared" si="1"/>
        <v>0.11917788640196658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21797390</v>
      </c>
      <c r="F18" s="65">
        <f>F12+F13+F14+F17</f>
        <v>22843464</v>
      </c>
      <c r="G18" s="65">
        <f t="shared" ref="G18" si="2">G12+G13+G14+G17</f>
        <v>1046074</v>
      </c>
      <c r="H18" s="62">
        <f t="shared" si="1"/>
        <v>4.7990791558071955E-2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44408</v>
      </c>
      <c r="F22" s="66">
        <f>F11</f>
        <v>44439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13169586</v>
      </c>
      <c r="F23" s="77">
        <v>13773190</v>
      </c>
      <c r="G23" s="11">
        <f>F23-E23</f>
        <v>603604</v>
      </c>
      <c r="H23" s="57">
        <f>F23/E23-1</f>
        <v>4.5833179569957583E-2</v>
      </c>
      <c r="I23" s="79"/>
    </row>
    <row r="24" spans="2:10" s="69" customFormat="1" ht="17.25">
      <c r="B24" s="105" t="s">
        <v>1</v>
      </c>
      <c r="C24" s="105"/>
      <c r="D24" s="106"/>
      <c r="E24" s="77">
        <v>19875</v>
      </c>
      <c r="F24" s="77">
        <v>19995</v>
      </c>
      <c r="G24" s="11">
        <f>F24-E24</f>
        <v>120</v>
      </c>
      <c r="H24" s="57">
        <f>F24/E24-1</f>
        <v>6.0377358490566468E-3</v>
      </c>
      <c r="I24" s="79"/>
    </row>
    <row r="25" spans="2:10" s="69" customFormat="1" ht="17.25">
      <c r="B25" s="105" t="s">
        <v>36</v>
      </c>
      <c r="C25" s="105"/>
      <c r="D25" s="106"/>
      <c r="E25" s="77">
        <v>19720</v>
      </c>
      <c r="F25" s="77">
        <v>20283</v>
      </c>
      <c r="G25" s="11">
        <f>F25-E25</f>
        <v>563</v>
      </c>
      <c r="H25" s="57">
        <f>F25/E25-1</f>
        <v>2.8549695740365033E-2</v>
      </c>
      <c r="I25" s="79"/>
    </row>
    <row r="26" spans="2:10" s="69" customFormat="1" ht="17.25">
      <c r="B26" s="107" t="s">
        <v>37</v>
      </c>
      <c r="C26" s="107"/>
      <c r="D26" s="108"/>
      <c r="E26" s="77">
        <v>16908</v>
      </c>
      <c r="F26" s="77">
        <v>17471</v>
      </c>
      <c r="G26" s="11">
        <f t="shared" ref="G26:G28" si="3">F26-E26</f>
        <v>563</v>
      </c>
      <c r="H26" s="57">
        <f t="shared" ref="H26:H29" si="4">F26/E26-1</f>
        <v>3.3297847172935935E-2</v>
      </c>
      <c r="I26" s="79"/>
    </row>
    <row r="27" spans="2:10" s="69" customFormat="1" ht="17.25">
      <c r="B27" s="109" t="s">
        <v>38</v>
      </c>
      <c r="C27" s="109"/>
      <c r="D27" s="110"/>
      <c r="E27" s="77">
        <v>2812</v>
      </c>
      <c r="F27" s="77">
        <v>2812</v>
      </c>
      <c r="G27" s="11">
        <f t="shared" si="3"/>
        <v>0</v>
      </c>
      <c r="H27" s="57">
        <f t="shared" si="4"/>
        <v>0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105728</v>
      </c>
      <c r="F28" s="77">
        <v>122307</v>
      </c>
      <c r="G28" s="11">
        <f t="shared" si="3"/>
        <v>16579</v>
      </c>
      <c r="H28" s="57">
        <f t="shared" si="4"/>
        <v>0.15680803571428581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13314909</v>
      </c>
      <c r="F29" s="65">
        <f>F23+F24+F25+F28</f>
        <v>13935775</v>
      </c>
      <c r="G29" s="65">
        <f t="shared" ref="G29" si="5">G23+G24+G25+G28</f>
        <v>620866</v>
      </c>
      <c r="H29" s="62">
        <f t="shared" si="4"/>
        <v>4.6629383648059575E-2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44408</v>
      </c>
      <c r="F33" s="66">
        <f>F11</f>
        <v>44439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1984095</v>
      </c>
      <c r="F34" s="71">
        <v>2094638</v>
      </c>
      <c r="G34" s="11">
        <f t="shared" ref="G34:G39" si="6">F34-E34</f>
        <v>110543</v>
      </c>
      <c r="H34" s="57">
        <f t="shared" ref="H34:H40" si="7">F34/E34-1</f>
        <v>5.5714570118870377E-2</v>
      </c>
      <c r="I34" s="56"/>
    </row>
    <row r="35" spans="2:10" ht="17.25">
      <c r="B35" s="105" t="s">
        <v>1</v>
      </c>
      <c r="C35" s="105"/>
      <c r="D35" s="106"/>
      <c r="E35" s="71">
        <v>1399</v>
      </c>
      <c r="F35" s="71">
        <v>1456</v>
      </c>
      <c r="G35" s="11">
        <f t="shared" si="6"/>
        <v>57</v>
      </c>
      <c r="H35" s="57">
        <f t="shared" si="7"/>
        <v>4.0743388134381719E-2</v>
      </c>
      <c r="I35" s="56"/>
    </row>
    <row r="36" spans="2:10" ht="17.25">
      <c r="B36" s="105" t="s">
        <v>36</v>
      </c>
      <c r="C36" s="105"/>
      <c r="D36" s="106"/>
      <c r="E36" s="71">
        <v>3059</v>
      </c>
      <c r="F36" s="71">
        <v>3097</v>
      </c>
      <c r="G36" s="11">
        <f t="shared" si="6"/>
        <v>38</v>
      </c>
      <c r="H36" s="57">
        <f t="shared" si="7"/>
        <v>1.2422360248447228E-2</v>
      </c>
      <c r="I36" s="56"/>
    </row>
    <row r="37" spans="2:10" ht="17.25">
      <c r="B37" s="107" t="s">
        <v>37</v>
      </c>
      <c r="C37" s="107"/>
      <c r="D37" s="108"/>
      <c r="E37" s="71">
        <v>2826</v>
      </c>
      <c r="F37" s="71">
        <v>2876</v>
      </c>
      <c r="G37" s="11">
        <f t="shared" si="6"/>
        <v>50</v>
      </c>
      <c r="H37" s="57">
        <f t="shared" si="7"/>
        <v>1.7692852087756616E-2</v>
      </c>
      <c r="I37" s="56"/>
    </row>
    <row r="38" spans="2:10" ht="17.25">
      <c r="B38" s="109" t="s">
        <v>38</v>
      </c>
      <c r="C38" s="109"/>
      <c r="D38" s="110"/>
      <c r="E38" s="71">
        <v>233</v>
      </c>
      <c r="F38" s="71">
        <v>221</v>
      </c>
      <c r="G38" s="11">
        <f t="shared" si="6"/>
        <v>-12</v>
      </c>
      <c r="H38" s="57">
        <f t="shared" si="7"/>
        <v>-5.1502145922746823E-2</v>
      </c>
      <c r="I38" s="56"/>
    </row>
    <row r="39" spans="2:10" ht="18" customHeight="1" thickBot="1">
      <c r="B39" s="111" t="s">
        <v>2</v>
      </c>
      <c r="C39" s="111"/>
      <c r="D39" s="112"/>
      <c r="E39" s="71">
        <v>25425</v>
      </c>
      <c r="F39" s="71">
        <v>40871</v>
      </c>
      <c r="G39" s="11">
        <f t="shared" si="6"/>
        <v>15446</v>
      </c>
      <c r="H39" s="57">
        <f t="shared" si="7"/>
        <v>0.60751229105211402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2013978</v>
      </c>
      <c r="F40" s="65">
        <f t="shared" ref="F40:G40" si="8">F34+F35+F36+F39</f>
        <v>2140062</v>
      </c>
      <c r="G40" s="65">
        <f t="shared" si="8"/>
        <v>126084</v>
      </c>
      <c r="H40" s="62">
        <f t="shared" si="7"/>
        <v>6.2604457446903572E-2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44285</v>
      </c>
      <c r="D83" s="66">
        <f t="shared" si="9"/>
        <v>44316</v>
      </c>
      <c r="E83" s="66">
        <f t="shared" si="9"/>
        <v>44346</v>
      </c>
      <c r="F83" s="66">
        <f t="shared" si="9"/>
        <v>44377</v>
      </c>
      <c r="G83" s="66">
        <f>EDATE(H83,-1)</f>
        <v>44408</v>
      </c>
      <c r="H83" s="66">
        <f>B3</f>
        <v>44439</v>
      </c>
      <c r="I83"/>
      <c r="J83"/>
    </row>
    <row r="84" spans="2:11" ht="16.5" customHeight="1">
      <c r="B84" s="24" t="s">
        <v>0</v>
      </c>
      <c r="C84" s="73">
        <v>11050505</v>
      </c>
      <c r="D84" s="73">
        <v>11673527</v>
      </c>
      <c r="E84" s="73">
        <v>12238639</v>
      </c>
      <c r="F84" s="73">
        <v>12722884</v>
      </c>
      <c r="G84" s="73">
        <v>13169586</v>
      </c>
      <c r="H84" s="73">
        <v>13773190</v>
      </c>
    </row>
    <row r="85" spans="2:11" ht="16.5" customHeight="1">
      <c r="B85" s="25" t="s">
        <v>1</v>
      </c>
      <c r="C85" s="74">
        <v>19312</v>
      </c>
      <c r="D85" s="74">
        <v>19474</v>
      </c>
      <c r="E85" s="74">
        <v>19619</v>
      </c>
      <c r="F85" s="74">
        <v>19751</v>
      </c>
      <c r="G85" s="74">
        <v>19875</v>
      </c>
      <c r="H85" s="74">
        <v>19995</v>
      </c>
    </row>
    <row r="86" spans="2:11" ht="16.5" customHeight="1">
      <c r="B86" s="26" t="s">
        <v>36</v>
      </c>
      <c r="C86" s="76">
        <v>17990</v>
      </c>
      <c r="D86" s="76">
        <v>18437</v>
      </c>
      <c r="E86" s="76">
        <v>18804</v>
      </c>
      <c r="F86" s="76">
        <v>19280</v>
      </c>
      <c r="G86" s="76">
        <v>19720</v>
      </c>
      <c r="H86" s="76">
        <v>20283</v>
      </c>
    </row>
    <row r="87" spans="2:11" ht="16.5" customHeight="1" thickBot="1">
      <c r="B87" s="27" t="s">
        <v>2</v>
      </c>
      <c r="C87" s="72">
        <v>110250</v>
      </c>
      <c r="D87" s="72">
        <v>113270</v>
      </c>
      <c r="E87" s="72">
        <v>116061</v>
      </c>
      <c r="F87" s="72">
        <v>115649</v>
      </c>
      <c r="G87" s="72">
        <v>105728</v>
      </c>
      <c r="H87" s="72">
        <v>122307</v>
      </c>
    </row>
    <row r="88" spans="2:11" s="64" customFormat="1" ht="18" thickBot="1">
      <c r="B88" s="94" t="s">
        <v>3</v>
      </c>
      <c r="C88" s="75">
        <f>C84+C85+C86+C87</f>
        <v>11198057</v>
      </c>
      <c r="D88" s="75">
        <f t="shared" ref="D88:H88" si="10">D84+D85+D86+D87</f>
        <v>11824708</v>
      </c>
      <c r="E88" s="75">
        <f t="shared" si="10"/>
        <v>12393123</v>
      </c>
      <c r="F88" s="75">
        <f t="shared" si="10"/>
        <v>12877564</v>
      </c>
      <c r="G88" s="75">
        <f t="shared" si="10"/>
        <v>13314909</v>
      </c>
      <c r="H88" s="75">
        <f t="shared" si="10"/>
        <v>13935775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44439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236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44439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6535540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5108889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1705201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1106191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751553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375738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302098</v>
      </c>
      <c r="H145" s="131"/>
      <c r="I145" s="46"/>
      <c r="J145" s="49"/>
    </row>
    <row r="146" spans="2:13" ht="17.25" customHeight="1">
      <c r="B146" s="128" t="s">
        <v>52</v>
      </c>
      <c r="C146" s="128"/>
      <c r="D146" s="128"/>
      <c r="E146" s="128"/>
      <c r="F146" s="129"/>
      <c r="G146" s="130">
        <v>125984</v>
      </c>
      <c r="H146" s="131"/>
      <c r="I146" s="46"/>
      <c r="J146" s="49"/>
    </row>
    <row r="147" spans="2:13" ht="17.25" customHeight="1">
      <c r="B147" s="128" t="s">
        <v>39</v>
      </c>
      <c r="C147" s="128"/>
      <c r="D147" s="128"/>
      <c r="E147" s="128"/>
      <c r="F147" s="129"/>
      <c r="G147" s="130">
        <v>110550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78916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1427621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300038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279935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56990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33</v>
      </c>
      <c r="C158" s="128"/>
      <c r="D158" s="128"/>
      <c r="E158" s="128"/>
      <c r="F158" s="129"/>
      <c r="G158" s="130">
        <v>48190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43</v>
      </c>
      <c r="C159" s="128"/>
      <c r="D159" s="128"/>
      <c r="E159" s="128"/>
      <c r="F159" s="129"/>
      <c r="G159" s="130">
        <v>40854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46</v>
      </c>
      <c r="C160" s="128"/>
      <c r="D160" s="128"/>
      <c r="E160" s="128"/>
      <c r="F160" s="129"/>
      <c r="G160" s="130">
        <v>39802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39</v>
      </c>
      <c r="C161" s="128"/>
      <c r="D161" s="128"/>
      <c r="E161" s="128"/>
      <c r="F161" s="129"/>
      <c r="G161" s="130">
        <v>39376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8886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34</v>
      </c>
      <c r="C163" s="145"/>
      <c r="D163" s="145"/>
      <c r="E163" s="145"/>
      <c r="F163" s="137"/>
      <c r="G163" s="146">
        <v>8030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5051775775950.0332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2960498228562.5801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1696159270678.1357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1395882267914.8171</v>
      </c>
      <c r="H172" s="131"/>
      <c r="I172" s="53"/>
      <c r="J172" s="54"/>
    </row>
    <row r="173" spans="2:13" ht="17.25" customHeight="1">
      <c r="B173" s="128" t="s">
        <v>47</v>
      </c>
      <c r="C173" s="128"/>
      <c r="D173" s="128"/>
      <c r="E173" s="128"/>
      <c r="F173" s="129"/>
      <c r="G173" s="130">
        <v>1280693071772.6882</v>
      </c>
      <c r="H173" s="131"/>
      <c r="I173" s="55"/>
      <c r="J173" s="49"/>
    </row>
    <row r="174" spans="2:13" ht="17.25" customHeight="1">
      <c r="B174" s="128" t="s">
        <v>43</v>
      </c>
      <c r="C174" s="128"/>
      <c r="D174" s="128"/>
      <c r="E174" s="128"/>
      <c r="F174" s="129"/>
      <c r="G174" s="130">
        <v>1072405828252.208</v>
      </c>
      <c r="H174" s="131"/>
      <c r="I174" s="53"/>
      <c r="J174" s="54"/>
    </row>
    <row r="175" spans="2:13" ht="17.25" customHeight="1">
      <c r="B175" s="128" t="s">
        <v>34</v>
      </c>
      <c r="C175" s="128"/>
      <c r="D175" s="128"/>
      <c r="E175" s="128"/>
      <c r="F175" s="129"/>
      <c r="G175" s="130">
        <v>1066535768327.2028</v>
      </c>
      <c r="H175" s="131"/>
      <c r="I175" s="53"/>
      <c r="J175" s="54"/>
    </row>
    <row r="176" spans="2:13" ht="17.25" customHeight="1">
      <c r="B176" s="128" t="s">
        <v>40</v>
      </c>
      <c r="C176" s="128"/>
      <c r="D176" s="128"/>
      <c r="E176" s="128"/>
      <c r="F176" s="129"/>
      <c r="G176" s="130">
        <v>1059109251081.8284</v>
      </c>
      <c r="H176" s="131"/>
      <c r="I176" s="53"/>
      <c r="J176" s="54"/>
    </row>
    <row r="177" spans="2:10" ht="17.25" customHeight="1">
      <c r="B177" s="128" t="s">
        <v>53</v>
      </c>
      <c r="C177" s="128"/>
      <c r="D177" s="128"/>
      <c r="E177" s="128"/>
      <c r="F177" s="129"/>
      <c r="G177" s="130">
        <v>849463608124.04187</v>
      </c>
      <c r="H177" s="131"/>
      <c r="I177" s="53"/>
      <c r="J177" s="54"/>
    </row>
    <row r="178" spans="2:10" ht="18" customHeight="1" thickBot="1">
      <c r="B178" s="145" t="s">
        <v>48</v>
      </c>
      <c r="C178" s="145"/>
      <c r="D178" s="145"/>
      <c r="E178" s="145"/>
      <c r="F178" s="137"/>
      <c r="G178" s="146">
        <v>789389924034.5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F0BC-C34F-4C5A-B5EB-7D63014A191D}">
  <sheetPr>
    <pageSetUpPr fitToPage="1"/>
  </sheetPr>
  <dimension ref="B2:N180"/>
  <sheetViews>
    <sheetView zoomScaleNormal="100" workbookViewId="0">
      <selection activeCell="I5" sqref="I5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41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44469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44469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44438</v>
      </c>
      <c r="F11" s="66">
        <f>B3</f>
        <v>44469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22591697</v>
      </c>
      <c r="F12" s="77">
        <v>23867958</v>
      </c>
      <c r="G12" s="11">
        <f t="shared" ref="G12:G17" si="0">F12-E12</f>
        <v>1276261</v>
      </c>
      <c r="H12" s="57">
        <f t="shared" ref="H12:H18" si="1">F12/E12-1</f>
        <v>5.6492480401096001E-2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28709</v>
      </c>
      <c r="F13" s="77">
        <v>36463</v>
      </c>
      <c r="G13" s="11">
        <f t="shared" si="0"/>
        <v>7754</v>
      </c>
      <c r="H13" s="57">
        <f t="shared" si="1"/>
        <v>0.27008951896617783</v>
      </c>
      <c r="I13" s="78"/>
      <c r="J13" s="79"/>
    </row>
    <row r="14" spans="2:14" s="69" customFormat="1" ht="17.25">
      <c r="B14" s="105" t="s">
        <v>36</v>
      </c>
      <c r="C14" s="105"/>
      <c r="D14" s="106"/>
      <c r="E14" s="77">
        <v>27297</v>
      </c>
      <c r="F14" s="77">
        <v>27501</v>
      </c>
      <c r="G14" s="11">
        <f t="shared" si="0"/>
        <v>204</v>
      </c>
      <c r="H14" s="57">
        <f t="shared" si="1"/>
        <v>7.4733487196394499E-3</v>
      </c>
      <c r="I14" s="78"/>
      <c r="J14" s="79"/>
    </row>
    <row r="15" spans="2:14" s="69" customFormat="1" ht="17.25">
      <c r="B15" s="107" t="s">
        <v>37</v>
      </c>
      <c r="C15" s="107"/>
      <c r="D15" s="108"/>
      <c r="E15" s="77">
        <v>21434</v>
      </c>
      <c r="F15" s="77">
        <v>21830</v>
      </c>
      <c r="G15" s="11">
        <f t="shared" si="0"/>
        <v>396</v>
      </c>
      <c r="H15" s="57">
        <f t="shared" si="1"/>
        <v>1.847531958570503E-2</v>
      </c>
      <c r="I15" s="78"/>
      <c r="J15" s="79"/>
    </row>
    <row r="16" spans="2:14" s="69" customFormat="1" ht="17.25">
      <c r="B16" s="109" t="s">
        <v>38</v>
      </c>
      <c r="C16" s="109"/>
      <c r="D16" s="110"/>
      <c r="E16" s="77">
        <v>5863</v>
      </c>
      <c r="F16" s="77">
        <v>5671</v>
      </c>
      <c r="G16" s="11">
        <f t="shared" si="0"/>
        <v>-192</v>
      </c>
      <c r="H16" s="57">
        <f t="shared" si="1"/>
        <v>-3.2747740064813291E-2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195761</v>
      </c>
      <c r="F17" s="77">
        <v>238506</v>
      </c>
      <c r="G17" s="11">
        <f t="shared" si="0"/>
        <v>42745</v>
      </c>
      <c r="H17" s="57">
        <f t="shared" si="1"/>
        <v>0.21835299165819544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22843464</v>
      </c>
      <c r="F18" s="65">
        <f>F12+F13+F14+F17</f>
        <v>24170428</v>
      </c>
      <c r="G18" s="65">
        <f t="shared" ref="G18" si="2">G12+G13+G14+G17</f>
        <v>1326964</v>
      </c>
      <c r="H18" s="62">
        <f t="shared" si="1"/>
        <v>5.8089438624544965E-2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44438</v>
      </c>
      <c r="F22" s="66">
        <f>F11</f>
        <v>44469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13773190</v>
      </c>
      <c r="F23" s="77">
        <v>14530193</v>
      </c>
      <c r="G23" s="11">
        <f>F23-E23</f>
        <v>757003</v>
      </c>
      <c r="H23" s="57">
        <f>F23/E23-1</f>
        <v>5.4962067611061816E-2</v>
      </c>
      <c r="I23" s="79"/>
    </row>
    <row r="24" spans="2:10" s="69" customFormat="1" ht="17.25">
      <c r="B24" s="105" t="s">
        <v>1</v>
      </c>
      <c r="C24" s="105"/>
      <c r="D24" s="106"/>
      <c r="E24" s="77">
        <v>19995</v>
      </c>
      <c r="F24" s="77">
        <v>20081</v>
      </c>
      <c r="G24" s="11">
        <f>F24-E24</f>
        <v>86</v>
      </c>
      <c r="H24" s="57">
        <f>F24/E24-1</f>
        <v>4.3010752688172893E-3</v>
      </c>
      <c r="I24" s="79"/>
    </row>
    <row r="25" spans="2:10" s="69" customFormat="1" ht="17.25">
      <c r="B25" s="105" t="s">
        <v>36</v>
      </c>
      <c r="C25" s="105"/>
      <c r="D25" s="106"/>
      <c r="E25" s="77">
        <v>20283</v>
      </c>
      <c r="F25" s="77">
        <v>21060</v>
      </c>
      <c r="G25" s="11">
        <f>F25-E25</f>
        <v>777</v>
      </c>
      <c r="H25" s="57">
        <f>F25/E25-1</f>
        <v>3.8307942612039625E-2</v>
      </c>
      <c r="I25" s="79"/>
    </row>
    <row r="26" spans="2:10" s="69" customFormat="1" ht="17.25">
      <c r="B26" s="107" t="s">
        <v>37</v>
      </c>
      <c r="C26" s="107"/>
      <c r="D26" s="108"/>
      <c r="E26" s="77">
        <v>17471</v>
      </c>
      <c r="F26" s="77">
        <v>18254</v>
      </c>
      <c r="G26" s="11">
        <f t="shared" ref="G26:G28" si="3">F26-E26</f>
        <v>783</v>
      </c>
      <c r="H26" s="57">
        <f t="shared" ref="H26:H29" si="4">F26/E26-1</f>
        <v>4.4817125522293999E-2</v>
      </c>
      <c r="I26" s="79"/>
    </row>
    <row r="27" spans="2:10" s="69" customFormat="1" ht="17.25">
      <c r="B27" s="109" t="s">
        <v>38</v>
      </c>
      <c r="C27" s="109"/>
      <c r="D27" s="110"/>
      <c r="E27" s="77">
        <v>2812</v>
      </c>
      <c r="F27" s="77">
        <v>2806</v>
      </c>
      <c r="G27" s="11">
        <f t="shared" si="3"/>
        <v>-6</v>
      </c>
      <c r="H27" s="57">
        <f t="shared" si="4"/>
        <v>-2.1337126600284861E-3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122307</v>
      </c>
      <c r="F28" s="77">
        <v>158895</v>
      </c>
      <c r="G28" s="11">
        <f t="shared" si="3"/>
        <v>36588</v>
      </c>
      <c r="H28" s="57">
        <f t="shared" si="4"/>
        <v>0.29914886310677224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13935775</v>
      </c>
      <c r="F29" s="65">
        <f>F23+F24+F25+F28</f>
        <v>14730229</v>
      </c>
      <c r="G29" s="65">
        <f t="shared" ref="G29" si="5">G23+G24+G25+G28</f>
        <v>794454</v>
      </c>
      <c r="H29" s="62">
        <f t="shared" si="4"/>
        <v>5.7008239584809495E-2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44438</v>
      </c>
      <c r="F33" s="66">
        <f>F11</f>
        <v>44469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2094638</v>
      </c>
      <c r="F34" s="71">
        <v>2274626</v>
      </c>
      <c r="G34" s="11">
        <f t="shared" ref="G34:G39" si="6">F34-E34</f>
        <v>179988</v>
      </c>
      <c r="H34" s="57">
        <f t="shared" ref="H34:H40" si="7">F34/E34-1</f>
        <v>8.5927974189334844E-2</v>
      </c>
      <c r="I34" s="56"/>
    </row>
    <row r="35" spans="2:10" ht="17.25">
      <c r="B35" s="105" t="s">
        <v>1</v>
      </c>
      <c r="C35" s="105"/>
      <c r="D35" s="106"/>
      <c r="E35" s="71">
        <v>1456</v>
      </c>
      <c r="F35" s="71">
        <v>1523</v>
      </c>
      <c r="G35" s="11">
        <f t="shared" si="6"/>
        <v>67</v>
      </c>
      <c r="H35" s="57">
        <f t="shared" si="7"/>
        <v>4.6016483516483575E-2</v>
      </c>
      <c r="I35" s="56"/>
    </row>
    <row r="36" spans="2:10" ht="17.25">
      <c r="B36" s="105" t="s">
        <v>36</v>
      </c>
      <c r="C36" s="105"/>
      <c r="D36" s="106"/>
      <c r="E36" s="71">
        <v>3097</v>
      </c>
      <c r="F36" s="71">
        <v>3370</v>
      </c>
      <c r="G36" s="11">
        <f t="shared" si="6"/>
        <v>273</v>
      </c>
      <c r="H36" s="57">
        <f t="shared" si="7"/>
        <v>8.8149822408782663E-2</v>
      </c>
      <c r="I36" s="56"/>
    </row>
    <row r="37" spans="2:10" ht="17.25">
      <c r="B37" s="107" t="s">
        <v>37</v>
      </c>
      <c r="C37" s="107"/>
      <c r="D37" s="108"/>
      <c r="E37" s="71">
        <v>2876</v>
      </c>
      <c r="F37" s="71">
        <v>3131</v>
      </c>
      <c r="G37" s="11">
        <f t="shared" si="6"/>
        <v>255</v>
      </c>
      <c r="H37" s="57">
        <f t="shared" si="7"/>
        <v>8.8664812239221069E-2</v>
      </c>
      <c r="I37" s="56"/>
    </row>
    <row r="38" spans="2:10" ht="17.25">
      <c r="B38" s="109" t="s">
        <v>38</v>
      </c>
      <c r="C38" s="109"/>
      <c r="D38" s="110"/>
      <c r="E38" s="71">
        <v>221</v>
      </c>
      <c r="F38" s="71">
        <v>239</v>
      </c>
      <c r="G38" s="11">
        <f t="shared" si="6"/>
        <v>18</v>
      </c>
      <c r="H38" s="57">
        <f t="shared" si="7"/>
        <v>8.144796380090491E-2</v>
      </c>
      <c r="I38" s="56"/>
    </row>
    <row r="39" spans="2:10" ht="18" customHeight="1" thickBot="1">
      <c r="B39" s="111" t="s">
        <v>2</v>
      </c>
      <c r="C39" s="111"/>
      <c r="D39" s="112"/>
      <c r="E39" s="71">
        <v>40871</v>
      </c>
      <c r="F39" s="71">
        <v>60329</v>
      </c>
      <c r="G39" s="11">
        <f t="shared" si="6"/>
        <v>19458</v>
      </c>
      <c r="H39" s="57">
        <f t="shared" si="7"/>
        <v>0.47608328643781661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2140062</v>
      </c>
      <c r="F40" s="65">
        <f t="shared" ref="F40:G40" si="8">F34+F35+F36+F39</f>
        <v>2339848</v>
      </c>
      <c r="G40" s="65">
        <f t="shared" si="8"/>
        <v>199786</v>
      </c>
      <c r="H40" s="62">
        <f t="shared" si="7"/>
        <v>9.3355239240732191E-2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42369</v>
      </c>
      <c r="F49" s="66">
        <v>42735</v>
      </c>
      <c r="G49" s="66">
        <v>43100</v>
      </c>
      <c r="H49" s="66">
        <v>43465</v>
      </c>
      <c r="I49" s="66">
        <v>43830</v>
      </c>
      <c r="J49" s="66">
        <v>44196</v>
      </c>
    </row>
    <row r="50" spans="2:10" ht="17.25">
      <c r="B50" s="116" t="s">
        <v>0</v>
      </c>
      <c r="C50" s="116"/>
      <c r="D50" s="117"/>
      <c r="E50" s="73">
        <v>1006751</v>
      </c>
      <c r="F50" s="73">
        <v>1102966</v>
      </c>
      <c r="G50" s="73">
        <v>1310295.9999999998</v>
      </c>
      <c r="H50" s="73">
        <v>1955118</v>
      </c>
      <c r="I50" s="73">
        <v>3859911</v>
      </c>
      <c r="J50" s="73">
        <v>9412672</v>
      </c>
    </row>
    <row r="51" spans="2:10" ht="17.25">
      <c r="B51" s="118" t="s">
        <v>1</v>
      </c>
      <c r="C51" s="118"/>
      <c r="D51" s="119"/>
      <c r="E51" s="74">
        <v>20753</v>
      </c>
      <c r="F51" s="74">
        <v>18622</v>
      </c>
      <c r="G51" s="74">
        <v>17766</v>
      </c>
      <c r="H51" s="74">
        <v>16631</v>
      </c>
      <c r="I51" s="74">
        <v>17695</v>
      </c>
      <c r="J51" s="74">
        <v>19074</v>
      </c>
    </row>
    <row r="52" spans="2:10" ht="17.25">
      <c r="B52" s="120" t="s">
        <v>36</v>
      </c>
      <c r="C52" s="120"/>
      <c r="D52" s="121"/>
      <c r="E52" s="76">
        <v>8729</v>
      </c>
      <c r="F52" s="76">
        <v>9215</v>
      </c>
      <c r="G52" s="76">
        <v>10211</v>
      </c>
      <c r="H52" s="76">
        <v>11453</v>
      </c>
      <c r="I52" s="76">
        <v>14011</v>
      </c>
      <c r="J52" s="76">
        <v>17041</v>
      </c>
    </row>
    <row r="53" spans="2:10" ht="18" thickBot="1">
      <c r="B53" s="122" t="s">
        <v>2</v>
      </c>
      <c r="C53" s="122"/>
      <c r="D53" s="123"/>
      <c r="E53" s="72">
        <v>3836</v>
      </c>
      <c r="F53" s="72">
        <v>10694</v>
      </c>
      <c r="G53" s="72">
        <v>22564.000000000004</v>
      </c>
      <c r="H53" s="72">
        <v>29262</v>
      </c>
      <c r="I53" s="72">
        <v>41535</v>
      </c>
      <c r="J53" s="72">
        <v>82193</v>
      </c>
    </row>
    <row r="54" spans="2:10" s="64" customFormat="1" ht="18" thickBot="1">
      <c r="B54" s="132" t="s">
        <v>3</v>
      </c>
      <c r="C54" s="132"/>
      <c r="D54" s="133"/>
      <c r="E54" s="75">
        <v>1040069</v>
      </c>
      <c r="F54" s="75">
        <v>1141497</v>
      </c>
      <c r="G54" s="75">
        <v>1360837</v>
      </c>
      <c r="H54" s="75">
        <v>2012464</v>
      </c>
      <c r="I54" s="75">
        <v>3933152</v>
      </c>
      <c r="J54" s="75">
        <v>9530980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44316</v>
      </c>
      <c r="D83" s="66">
        <f t="shared" si="9"/>
        <v>44346</v>
      </c>
      <c r="E83" s="66">
        <f t="shared" si="9"/>
        <v>44377</v>
      </c>
      <c r="F83" s="66">
        <f t="shared" si="9"/>
        <v>44407</v>
      </c>
      <c r="G83" s="66">
        <f>EDATE(H83,-1)</f>
        <v>44438</v>
      </c>
      <c r="H83" s="66">
        <f>B3</f>
        <v>44469</v>
      </c>
      <c r="I83"/>
      <c r="J83"/>
    </row>
    <row r="84" spans="2:11" ht="16.5" customHeight="1">
      <c r="B84" s="24" t="s">
        <v>0</v>
      </c>
      <c r="C84" s="73">
        <v>11673527</v>
      </c>
      <c r="D84" s="73">
        <v>12238639</v>
      </c>
      <c r="E84" s="73">
        <v>12722884</v>
      </c>
      <c r="F84" s="73">
        <v>13169586</v>
      </c>
      <c r="G84" s="73">
        <v>13773190</v>
      </c>
      <c r="H84" s="73">
        <v>14530193</v>
      </c>
    </row>
    <row r="85" spans="2:11" ht="16.5" customHeight="1">
      <c r="B85" s="25" t="s">
        <v>1</v>
      </c>
      <c r="C85" s="74">
        <v>19474</v>
      </c>
      <c r="D85" s="74">
        <v>19619</v>
      </c>
      <c r="E85" s="74">
        <v>19751</v>
      </c>
      <c r="F85" s="74">
        <v>19875</v>
      </c>
      <c r="G85" s="74">
        <v>19995</v>
      </c>
      <c r="H85" s="74">
        <v>20081</v>
      </c>
    </row>
    <row r="86" spans="2:11" ht="16.5" customHeight="1">
      <c r="B86" s="26" t="s">
        <v>36</v>
      </c>
      <c r="C86" s="76">
        <v>18437</v>
      </c>
      <c r="D86" s="76">
        <v>18804</v>
      </c>
      <c r="E86" s="76">
        <v>19280</v>
      </c>
      <c r="F86" s="76">
        <v>19720</v>
      </c>
      <c r="G86" s="76">
        <v>20283</v>
      </c>
      <c r="H86" s="76">
        <v>21060</v>
      </c>
    </row>
    <row r="87" spans="2:11" ht="16.5" customHeight="1" thickBot="1">
      <c r="B87" s="27" t="s">
        <v>2</v>
      </c>
      <c r="C87" s="72">
        <v>113270</v>
      </c>
      <c r="D87" s="72">
        <v>116061</v>
      </c>
      <c r="E87" s="72">
        <v>115649</v>
      </c>
      <c r="F87" s="72">
        <v>105728</v>
      </c>
      <c r="G87" s="72">
        <v>122307</v>
      </c>
      <c r="H87" s="72">
        <v>158895</v>
      </c>
    </row>
    <row r="88" spans="2:11" s="64" customFormat="1" ht="18" thickBot="1">
      <c r="B88" s="95" t="s">
        <v>3</v>
      </c>
      <c r="C88" s="75">
        <f>C84+C85+C86+C87</f>
        <v>11824708</v>
      </c>
      <c r="D88" s="75">
        <f t="shared" ref="D88:H88" si="10">D84+D85+D86+D87</f>
        <v>12393123</v>
      </c>
      <c r="E88" s="75">
        <f t="shared" si="10"/>
        <v>12877564</v>
      </c>
      <c r="F88" s="75">
        <f t="shared" si="10"/>
        <v>13314909</v>
      </c>
      <c r="G88" s="75">
        <f t="shared" si="10"/>
        <v>13935775</v>
      </c>
      <c r="H88" s="75">
        <f t="shared" si="10"/>
        <v>14730229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44469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234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44469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44</v>
      </c>
      <c r="C139" s="124"/>
      <c r="D139" s="124"/>
      <c r="E139" s="124"/>
      <c r="F139" s="125"/>
      <c r="G139" s="126">
        <v>7011741</v>
      </c>
      <c r="H139" s="127"/>
      <c r="I139" s="46"/>
      <c r="J139" s="49"/>
    </row>
    <row r="140" spans="2:10" ht="17.25" customHeight="1">
      <c r="B140" s="128" t="s">
        <v>27</v>
      </c>
      <c r="C140" s="128"/>
      <c r="D140" s="128"/>
      <c r="E140" s="128"/>
      <c r="F140" s="129"/>
      <c r="G140" s="130">
        <v>5195266</v>
      </c>
      <c r="H140" s="131"/>
      <c r="I140" s="46"/>
      <c r="J140" s="49"/>
    </row>
    <row r="141" spans="2:10" ht="17.25" customHeight="1">
      <c r="B141" s="128" t="s">
        <v>42</v>
      </c>
      <c r="C141" s="128"/>
      <c r="D141" s="128"/>
      <c r="E141" s="128"/>
      <c r="F141" s="129"/>
      <c r="G141" s="130">
        <v>1829263</v>
      </c>
      <c r="H141" s="131"/>
      <c r="I141" s="46"/>
      <c r="J141" s="49"/>
    </row>
    <row r="142" spans="2:10" ht="17.25" customHeight="1">
      <c r="B142" s="128" t="s">
        <v>33</v>
      </c>
      <c r="C142" s="128"/>
      <c r="D142" s="128"/>
      <c r="E142" s="128"/>
      <c r="F142" s="129"/>
      <c r="G142" s="130">
        <v>1250754</v>
      </c>
      <c r="H142" s="131"/>
      <c r="I142" s="46"/>
      <c r="J142" s="49"/>
    </row>
    <row r="143" spans="2:10" ht="17.25" customHeight="1">
      <c r="B143" s="128" t="s">
        <v>28</v>
      </c>
      <c r="C143" s="128"/>
      <c r="D143" s="128"/>
      <c r="E143" s="128"/>
      <c r="F143" s="129"/>
      <c r="G143" s="130">
        <v>784741</v>
      </c>
      <c r="H143" s="131"/>
      <c r="I143" s="46"/>
      <c r="J143" s="49"/>
    </row>
    <row r="144" spans="2:10" ht="17.25" customHeight="1">
      <c r="B144" s="128" t="s">
        <v>43</v>
      </c>
      <c r="C144" s="128"/>
      <c r="D144" s="128"/>
      <c r="E144" s="128"/>
      <c r="F144" s="129"/>
      <c r="G144" s="130">
        <v>386372</v>
      </c>
      <c r="H144" s="131"/>
      <c r="I144" s="85"/>
      <c r="J144" s="49"/>
    </row>
    <row r="145" spans="2:13" ht="17.25" customHeight="1">
      <c r="B145" s="128" t="s">
        <v>46</v>
      </c>
      <c r="C145" s="128"/>
      <c r="D145" s="128"/>
      <c r="E145" s="128"/>
      <c r="F145" s="129"/>
      <c r="G145" s="130">
        <v>306424</v>
      </c>
      <c r="H145" s="131"/>
      <c r="I145" s="46"/>
      <c r="J145" s="49"/>
    </row>
    <row r="146" spans="2:13" ht="17.25" customHeight="1">
      <c r="B146" s="128" t="s">
        <v>39</v>
      </c>
      <c r="C146" s="128"/>
      <c r="D146" s="128"/>
      <c r="E146" s="128"/>
      <c r="F146" s="129"/>
      <c r="G146" s="130">
        <v>145781</v>
      </c>
      <c r="H146" s="131"/>
      <c r="I146" s="46"/>
      <c r="J146" s="49"/>
    </row>
    <row r="147" spans="2:13" ht="17.25" customHeight="1">
      <c r="B147" s="128" t="s">
        <v>52</v>
      </c>
      <c r="C147" s="128"/>
      <c r="D147" s="128"/>
      <c r="E147" s="128"/>
      <c r="F147" s="129"/>
      <c r="G147" s="130">
        <v>129521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79255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44</v>
      </c>
      <c r="C154" s="124"/>
      <c r="D154" s="124"/>
      <c r="E154" s="124"/>
      <c r="F154" s="125"/>
      <c r="G154" s="126">
        <v>1537597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42</v>
      </c>
      <c r="C155" s="128"/>
      <c r="D155" s="128"/>
      <c r="E155" s="128"/>
      <c r="F155" s="129"/>
      <c r="G155" s="130">
        <v>327249</v>
      </c>
      <c r="H155" s="131"/>
      <c r="I155" s="51"/>
      <c r="J155" s="49"/>
      <c r="K155" s="48"/>
      <c r="L155"/>
      <c r="M155"/>
    </row>
    <row r="156" spans="2:13" ht="17.25" customHeight="1">
      <c r="B156" s="128" t="s">
        <v>27</v>
      </c>
      <c r="C156" s="128"/>
      <c r="D156" s="128"/>
      <c r="E156" s="128"/>
      <c r="F156" s="129"/>
      <c r="G156" s="130">
        <v>291516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33</v>
      </c>
      <c r="C157" s="128"/>
      <c r="D157" s="128"/>
      <c r="E157" s="128"/>
      <c r="F157" s="129"/>
      <c r="G157" s="130">
        <v>78183</v>
      </c>
      <c r="H157" s="131"/>
      <c r="I157" s="51"/>
      <c r="J157" s="49"/>
      <c r="K157" s="48"/>
      <c r="L157"/>
      <c r="M157"/>
    </row>
    <row r="158" spans="2:13" ht="17.25" customHeight="1">
      <c r="B158" s="128" t="s">
        <v>28</v>
      </c>
      <c r="C158" s="128"/>
      <c r="D158" s="128"/>
      <c r="E158" s="128"/>
      <c r="F158" s="129"/>
      <c r="G158" s="130">
        <v>64532</v>
      </c>
      <c r="H158" s="131"/>
      <c r="I158" s="51"/>
      <c r="J158" s="49"/>
      <c r="K158" s="48"/>
      <c r="L158"/>
      <c r="M158"/>
    </row>
    <row r="159" spans="2:13" ht="17.25" customHeight="1">
      <c r="B159" s="128" t="s">
        <v>39</v>
      </c>
      <c r="C159" s="128"/>
      <c r="D159" s="128"/>
      <c r="E159" s="128"/>
      <c r="F159" s="129"/>
      <c r="G159" s="130">
        <v>59294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46</v>
      </c>
      <c r="C160" s="128"/>
      <c r="D160" s="128"/>
      <c r="E160" s="128"/>
      <c r="F160" s="129"/>
      <c r="G160" s="130">
        <v>44215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43</v>
      </c>
      <c r="C161" s="128"/>
      <c r="D161" s="128"/>
      <c r="E161" s="128"/>
      <c r="F161" s="129"/>
      <c r="G161" s="130">
        <v>42882</v>
      </c>
      <c r="H161" s="131"/>
      <c r="I161" s="51"/>
      <c r="J161" s="49"/>
      <c r="K161" s="48"/>
      <c r="L161"/>
      <c r="M161"/>
    </row>
    <row r="162" spans="2:13" ht="17.25" customHeight="1">
      <c r="B162" s="128" t="s">
        <v>52</v>
      </c>
      <c r="C162" s="128"/>
      <c r="D162" s="128"/>
      <c r="E162" s="128"/>
      <c r="F162" s="129"/>
      <c r="G162" s="130">
        <v>10307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35</v>
      </c>
      <c r="C163" s="145"/>
      <c r="D163" s="145"/>
      <c r="E163" s="145"/>
      <c r="F163" s="137"/>
      <c r="G163" s="146">
        <v>8435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50</v>
      </c>
      <c r="C169" s="124"/>
      <c r="D169" s="124"/>
      <c r="E169" s="124"/>
      <c r="F169" s="125"/>
      <c r="G169" s="126">
        <v>5583063405633.6455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3705798783555.104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1693035672381.7573</v>
      </c>
      <c r="H171" s="131"/>
      <c r="I171" s="53"/>
      <c r="J171" s="54"/>
    </row>
    <row r="172" spans="2:13" ht="17.25" customHeight="1">
      <c r="B172" s="128" t="s">
        <v>42</v>
      </c>
      <c r="C172" s="128"/>
      <c r="D172" s="128"/>
      <c r="E172" s="128"/>
      <c r="F172" s="129"/>
      <c r="G172" s="130">
        <v>1414281666474.1074</v>
      </c>
      <c r="H172" s="131"/>
      <c r="I172" s="53"/>
      <c r="J172" s="54"/>
    </row>
    <row r="173" spans="2:13" ht="17.25" customHeight="1">
      <c r="B173" s="128" t="s">
        <v>47</v>
      </c>
      <c r="C173" s="128"/>
      <c r="D173" s="128"/>
      <c r="E173" s="128"/>
      <c r="F173" s="129"/>
      <c r="G173" s="130">
        <v>1239073621199.1396</v>
      </c>
      <c r="H173" s="131"/>
      <c r="I173" s="55"/>
      <c r="J173" s="49"/>
    </row>
    <row r="174" spans="2:13" ht="17.25" customHeight="1">
      <c r="B174" s="128" t="s">
        <v>43</v>
      </c>
      <c r="C174" s="128"/>
      <c r="D174" s="128"/>
      <c r="E174" s="128"/>
      <c r="F174" s="129"/>
      <c r="G174" s="130">
        <v>1216528982714.9529</v>
      </c>
      <c r="H174" s="131"/>
      <c r="I174" s="53"/>
      <c r="J174" s="54"/>
    </row>
    <row r="175" spans="2:13" ht="17.25" customHeight="1">
      <c r="B175" s="128" t="s">
        <v>40</v>
      </c>
      <c r="C175" s="128"/>
      <c r="D175" s="128"/>
      <c r="E175" s="128"/>
      <c r="F175" s="129"/>
      <c r="G175" s="130">
        <v>1108818711878.3357</v>
      </c>
      <c r="H175" s="131"/>
      <c r="I175" s="53"/>
      <c r="J175" s="54"/>
    </row>
    <row r="176" spans="2:13" ht="17.25" customHeight="1">
      <c r="B176" s="128" t="s">
        <v>34</v>
      </c>
      <c r="C176" s="128"/>
      <c r="D176" s="128"/>
      <c r="E176" s="128"/>
      <c r="F176" s="129"/>
      <c r="G176" s="130">
        <v>1072087327267.0197</v>
      </c>
      <c r="H176" s="131"/>
      <c r="I176" s="53"/>
      <c r="J176" s="54"/>
    </row>
    <row r="177" spans="2:10" ht="17.25" customHeight="1">
      <c r="B177" s="128" t="s">
        <v>48</v>
      </c>
      <c r="C177" s="128"/>
      <c r="D177" s="128"/>
      <c r="E177" s="128"/>
      <c r="F177" s="129"/>
      <c r="G177" s="130">
        <v>977676513579.87</v>
      </c>
      <c r="H177" s="131"/>
      <c r="I177" s="53"/>
      <c r="J177" s="54"/>
    </row>
    <row r="178" spans="2:10" ht="18" customHeight="1" thickBot="1">
      <c r="B178" s="145" t="s">
        <v>53</v>
      </c>
      <c r="C178" s="145"/>
      <c r="D178" s="145"/>
      <c r="E178" s="145"/>
      <c r="F178" s="137"/>
      <c r="G178" s="146">
        <v>947154789787.09131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Кузьменков Дмитрий Андреевич</cp:lastModifiedBy>
  <cp:lastPrinted>2017-10-03T07:02:17Z</cp:lastPrinted>
  <dcterms:created xsi:type="dcterms:W3CDTF">2007-06-25T14:16:27Z</dcterms:created>
  <dcterms:modified xsi:type="dcterms:W3CDTF">2022-01-12T15:34:04Z</dcterms:modified>
</cp:coreProperties>
</file>